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75" activeTab="1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'部门综合预算财政拨款收支总表'!$A$1:$F$41</definedName>
    <definedName name="_xlnm.Print_Area" localSheetId="3">'部门综合预算收入总表'!$A$1:$O$23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'部门综合预算一般公共预算基本支出明细表（按功能科目分）'!$A$1:$F$39</definedName>
    <definedName name="_xlnm.Print_Area" localSheetId="6">'部门综合预算一般公共预算支出明细表（按功能科目分）'!$A$1:$G$56</definedName>
    <definedName name="_xlnm.Print_Area" localSheetId="7">'部门综合预算一般公共预算支出明细表（按经济分类科目分）'!$A$1:$I$29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'部门综合预算政府性基金收支表'!$A$1:$H$26</definedName>
    <definedName name="_xlnm.Print_Area" localSheetId="4">'部门综合预算支出总表'!$A$1:$M$20</definedName>
    <definedName name="_xlnm.Print_Area" localSheetId="11">'部门综合预算专项业务经费支出表'!$A$1:$D$19</definedName>
    <definedName name="_xlnm.Print_Area" localSheetId="9">'部门综合预一般公共预算基本支出明细表（按经济分类科目分）'!$A$1:$H$28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<sst xmlns="http://schemas.openxmlformats.org/spreadsheetml/2006/main" count="989" uniqueCount="487">
  <si>
    <t>附件2</t>
  </si>
  <si>
    <t>2019年部门综合预算公开报表</t>
  </si>
  <si>
    <t xml:space="preserve">                            部门名称:竹林关镇人民政府</t>
  </si>
  <si>
    <t xml:space="preserve">                            保密审查情况：已审签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</si>
  <si>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</si>
  <si>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</si>
  <si>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</si>
  <si>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</si>
  <si>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</si>
  <si>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</si>
  <si>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</si>
  <si>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</si>
  <si>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</si>
  <si>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</si>
  <si>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</si>
  <si>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</si>
  <si>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</si>
  <si>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</si>
  <si>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</si>
  <si>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</si>
  <si>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</si>
  <si>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</si>
  <si>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</si>
  <si>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</si>
  <si>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</si>
  <si>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</si>
  <si>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</si>
  <si>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</si>
  <si>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本年度未安排政府性基金预算</t>
  </si>
  <si>
    <t>表10</t>
  </si>
  <si>
    <t>2019年部门综合预算专项业务经费支出表</t>
  </si>
  <si>
    <t>表11</t>
  </si>
  <si>
    <t>2019年部门综合预算政府采购（资产配置、购买服务）预算表</t>
  </si>
  <si>
    <t>本年度未安排政府采购项目预算</t>
  </si>
  <si>
    <t>表12</t>
  </si>
  <si>
    <t>2019年部门综合预算一般公共预算拨款“三公”经费及会议费、培训费支出预算表</t>
  </si>
  <si>
    <t>表13</t>
  </si>
  <si>
    <t>2019年部门专项业务经费一级项目绩效目标表</t>
  </si>
  <si>
    <t>表14</t>
  </si>
  <si>
    <t>2019年部门整体支出绩效目标表</t>
  </si>
  <si>
    <t>表15</t>
  </si>
  <si>
    <t>2019年专项资金整体绩效目标表</t>
  </si>
  <si>
    <t>本年度未安排专项资金预算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</si>
  <si>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</si>
  <si>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</si>
  <si>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</si>
  <si>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</si>
  <si>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</si>
  <si>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</si>
  <si>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</si>
  <si>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</si>
  <si>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</si>
  <si>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</si>
  <si>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>1、一般公共服务支出</t>
  </si>
  <si>
    <t xml:space="preserve">  1、人员经费和公用经费支出</t>
  </si>
  <si>
    <t xml:space="preserve">    (1)一般公共预算拨款</t>
  </si>
  <si>
    <t>2、外交支出</t>
  </si>
  <si>
    <t xml:space="preserve">       (1)工资福利支出</t>
  </si>
  <si>
    <t xml:space="preserve">       其中：专项资金列入部门预算的项目</t>
  </si>
  <si>
    <t>3、国防支出</t>
  </si>
  <si>
    <t xml:space="preserve">       (2)商品和服务支出</t>
  </si>
  <si>
    <t xml:space="preserve">    (2)政府性基金拨款</t>
  </si>
  <si>
    <t>4、公共安全支出</t>
  </si>
  <si>
    <t xml:space="preserve">       (3)对个人和家庭的补助</t>
  </si>
  <si>
    <t xml:space="preserve">    (3)国有资本经营预算收入</t>
  </si>
  <si>
    <t>5、教育支出</t>
  </si>
  <si>
    <t xml:space="preserve">       (4)其他资本性支出</t>
  </si>
  <si>
    <t xml:space="preserve">  2、上级补助收入</t>
  </si>
  <si>
    <t>6、科学技术支出</t>
  </si>
  <si>
    <t xml:space="preserve">  2、专项业务经费支出</t>
  </si>
  <si>
    <t xml:space="preserve">  3、事业收入</t>
  </si>
  <si>
    <t>7、文化旅游体育与传媒支出</t>
  </si>
  <si>
    <t xml:space="preserve">      其中：纳入财政专户管理的收费</t>
  </si>
  <si>
    <t>8、社会保障和就业支出</t>
  </si>
  <si>
    <t xml:space="preserve">  4、事业单位经营收入</t>
  </si>
  <si>
    <t>9、社会保险基金支出</t>
  </si>
  <si>
    <t xml:space="preserve">  5、附属单位上缴收入</t>
  </si>
  <si>
    <t>10、卫生健康支出</t>
  </si>
  <si>
    <t xml:space="preserve">       (4)债务利息及费用支出</t>
  </si>
  <si>
    <t xml:space="preserve">  6、其他收入</t>
  </si>
  <si>
    <t>11、节能环保支出</t>
  </si>
  <si>
    <t xml:space="preserve">       (5)资本性支出（基本建设）</t>
  </si>
  <si>
    <t>12、城乡社区支出</t>
  </si>
  <si>
    <t xml:space="preserve">       (6)资本性支出</t>
  </si>
  <si>
    <t>13、农林水支出</t>
  </si>
  <si>
    <t xml:space="preserve">       (7)对企业补助（基本建设）</t>
  </si>
  <si>
    <t>14、交通运输支出</t>
  </si>
  <si>
    <t xml:space="preserve">       (8)对企业补助</t>
  </si>
  <si>
    <t>15、资源勘探信息等支出</t>
  </si>
  <si>
    <t xml:space="preserve">       (9)对社会保障基金补助</t>
  </si>
  <si>
    <t>16、商业服务业等支出</t>
  </si>
  <si>
    <t xml:space="preserve">   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</si>
  <si>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</si>
  <si>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</si>
  <si>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</si>
  <si>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</si>
  <si>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</si>
  <si>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</si>
  <si>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</si>
  <si>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</si>
  <si>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</si>
  <si>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</si>
  <si>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</si>
  <si>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</si>
  <si>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</si>
  <si>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</si>
  <si>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</si>
  <si>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</si>
  <si>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</si>
  <si>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</si>
  <si>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</si>
  <si>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</si>
  <si>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</si>
  <si>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</si>
  <si>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</si>
  <si>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</si>
  <si>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</si>
  <si>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</si>
  <si>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</si>
  <si>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</si>
  <si>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</si>
  <si>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</si>
  <si>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</si>
  <si>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</si>
  <si>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</si>
  <si>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</si>
  <si>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</si>
  <si>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</si>
  <si>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</si>
  <si>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</si>
  <si>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</si>
  <si>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</si>
  <si>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</si>
  <si>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</si>
  <si>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</si>
  <si>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</si>
  <si>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竹林关镇</t>
  </si>
  <si>
    <t>Y16001</t>
  </si>
  <si>
    <t>竹林关镇党政办公室</t>
  </si>
  <si>
    <t>Y16002</t>
  </si>
  <si>
    <t>竹林关镇人大和政协工作办公室</t>
  </si>
  <si>
    <t>Y16003</t>
  </si>
  <si>
    <t>竹林关镇经济发展和村镇建设管理办公室</t>
  </si>
  <si>
    <t>Y16004</t>
  </si>
  <si>
    <t>竹林关镇维护稳定办公室</t>
  </si>
  <si>
    <t>Y16005</t>
  </si>
  <si>
    <t>竹林关镇宣传科教文卫办公室</t>
  </si>
  <si>
    <t>Y16006</t>
  </si>
  <si>
    <t>竹林关镇市场监督管理办公室</t>
  </si>
  <si>
    <t>Y16007</t>
  </si>
  <si>
    <t>竹林关镇农业综合服务站</t>
  </si>
  <si>
    <t>Y16008</t>
  </si>
  <si>
    <t>竹林关镇社会保障服务站</t>
  </si>
  <si>
    <t>Y16009</t>
  </si>
  <si>
    <t>竹林关镇公用事业服务站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</si>
  <si>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</si>
  <si>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公共预算拨款</t>
  </si>
  <si>
    <t>其中：专项资金列入部门预算的项目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</si>
  <si>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</si>
  <si>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</si>
  <si>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</si>
  <si>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</si>
  <si>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</si>
  <si>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</si>
  <si>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</si>
  <si>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</si>
  <si>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</si>
  <si>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</si>
  <si>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</si>
  <si>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</si>
  <si>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</si>
  <si>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</si>
  <si>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</si>
  <si>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一般公共服务支出</t>
  </si>
  <si>
    <t>人大事务</t>
  </si>
  <si>
    <t>2010101</t>
  </si>
  <si>
    <t>行政运行</t>
  </si>
  <si>
    <t>2010108</t>
  </si>
  <si>
    <t>代表工作</t>
  </si>
  <si>
    <t>20102</t>
  </si>
  <si>
    <t>政协事务</t>
  </si>
  <si>
    <t>2010201</t>
  </si>
  <si>
    <t>20103</t>
  </si>
  <si>
    <t>政府办公厅（室）及相关机构事务</t>
  </si>
  <si>
    <t>2010301</t>
  </si>
  <si>
    <t>2010308</t>
  </si>
  <si>
    <t>信访事务</t>
  </si>
  <si>
    <t>2010399</t>
  </si>
  <si>
    <t>其他政府办公厅（室）及相关机构事务</t>
  </si>
  <si>
    <t>20131</t>
  </si>
  <si>
    <t>党委办公厅（室）及相关机构事务</t>
  </si>
  <si>
    <t>2013105</t>
  </si>
  <si>
    <t>专项业务</t>
  </si>
  <si>
    <t>20133</t>
  </si>
  <si>
    <t>宣传事务</t>
  </si>
  <si>
    <t>2013399</t>
  </si>
  <si>
    <t>其他宣传事务支出</t>
  </si>
  <si>
    <t>20138</t>
  </si>
  <si>
    <t>市场监督管理事务</t>
  </si>
  <si>
    <t>2013801</t>
  </si>
  <si>
    <t>2013805</t>
  </si>
  <si>
    <t>市场监管执法</t>
  </si>
  <si>
    <t>204</t>
  </si>
  <si>
    <t>公共安全支出</t>
  </si>
  <si>
    <t>20402</t>
  </si>
  <si>
    <t>公安</t>
  </si>
  <si>
    <t>2040299</t>
  </si>
  <si>
    <t>其他公安支出</t>
  </si>
  <si>
    <t>207</t>
  </si>
  <si>
    <t>文化旅游体育与传媒支出</t>
  </si>
  <si>
    <t>20799</t>
  </si>
  <si>
    <t>其他文化旅游体育与传媒支出</t>
  </si>
  <si>
    <t>2079902</t>
  </si>
  <si>
    <t>宣传文化发展专项支出</t>
  </si>
  <si>
    <t>208</t>
  </si>
  <si>
    <t>社会保障和就业支出</t>
  </si>
  <si>
    <t>20805</t>
  </si>
  <si>
    <t>行政事业单位离退休</t>
  </si>
  <si>
    <t>2080505</t>
  </si>
  <si>
    <t>机关事业单位基本养老保险缴费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</si>
  <si>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</si>
  <si>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</si>
  <si>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</si>
  <si>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</si>
  <si>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</si>
  <si>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</si>
  <si>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</si>
  <si>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</si>
  <si>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20899</t>
  </si>
  <si>
    <t>其他社会保障和就业支出</t>
  </si>
  <si>
    <t>2089901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</si>
  <si>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</si>
  <si>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</si>
  <si>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</si>
  <si>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</si>
  <si>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</si>
  <si>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</si>
  <si>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</si>
  <si>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</si>
  <si>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农业</t>
  </si>
  <si>
    <t>其他农业支出</t>
  </si>
  <si>
    <t>21302</t>
  </si>
  <si>
    <t>林业和草原</t>
  </si>
  <si>
    <t>2130234</t>
  </si>
  <si>
    <t>防灾减灾</t>
  </si>
  <si>
    <t>21303</t>
  </si>
  <si>
    <t>水利</t>
  </si>
  <si>
    <t>2130314</t>
  </si>
  <si>
    <t>防汛</t>
  </si>
  <si>
    <t>21305</t>
  </si>
  <si>
    <t>扶贫</t>
  </si>
  <si>
    <t>2130599</t>
  </si>
  <si>
    <t>其他扶贫支出</t>
  </si>
  <si>
    <t>21307</t>
  </si>
  <si>
    <t>农村综合改革</t>
  </si>
  <si>
    <t>2130799</t>
  </si>
  <si>
    <t>其他农村综合改革支出</t>
  </si>
  <si>
    <t>住房保障支出</t>
  </si>
  <si>
    <t>住房改革支出</t>
  </si>
  <si>
    <t>住房公积金</t>
  </si>
  <si>
    <t xml:space="preserve">            2019年部门综合预算一般公共预算支出明细表（按经济分类科目分）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</si>
  <si>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</si>
  <si>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</si>
  <si>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</si>
  <si>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</si>
  <si>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工资福利支出</t>
  </si>
  <si>
    <t>505</t>
  </si>
  <si>
    <t>对事业单位经常性补贴</t>
  </si>
  <si>
    <t>基本工资</t>
  </si>
  <si>
    <t>50501</t>
  </si>
  <si>
    <t>50101</t>
  </si>
  <si>
    <t>工资奖金津补贴</t>
  </si>
  <si>
    <t>津贴补贴</t>
  </si>
  <si>
    <t>奖金</t>
  </si>
  <si>
    <t>绩效工资</t>
  </si>
  <si>
    <t>机关事业单位基本养老保险</t>
  </si>
  <si>
    <t>50102</t>
  </si>
  <si>
    <t>社会保障缴费</t>
  </si>
  <si>
    <t>职工基本医疗保险缴费</t>
  </si>
  <si>
    <t>其他社会保障缴费</t>
  </si>
  <si>
    <t>50103</t>
  </si>
  <si>
    <t>其他工资福利支出</t>
  </si>
  <si>
    <t>50199</t>
  </si>
  <si>
    <t>商品和服务支出</t>
  </si>
  <si>
    <t>502</t>
  </si>
  <si>
    <t>机关商品和服务支出</t>
  </si>
  <si>
    <t>办公费</t>
  </si>
  <si>
    <t>50201</t>
  </si>
  <si>
    <t>办公经费</t>
  </si>
  <si>
    <t>印刷费</t>
  </si>
  <si>
    <t>电费</t>
  </si>
  <si>
    <t>差旅费</t>
  </si>
  <si>
    <t>公务用车运行维护费</t>
  </si>
  <si>
    <t>50208</t>
  </si>
  <si>
    <t>公务用车运行维护</t>
  </si>
  <si>
    <t>其他商品和服务支出</t>
  </si>
  <si>
    <t>50299</t>
  </si>
  <si>
    <t>对个人和家庭补助支出</t>
  </si>
  <si>
    <t>509</t>
  </si>
  <si>
    <t>对个人和家庭的补助</t>
  </si>
  <si>
    <t>生活补助</t>
  </si>
  <si>
    <t>50901</t>
  </si>
  <si>
    <t>社会福利和救助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</si>
  <si>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</si>
  <si>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t>2019年部门综合预算一般公共预算基本支出明细表（按支出经济分类科目分）</t>
  </si>
  <si>
    <r>
      <t xml:space="preserve"> </t>
    </r>
    <r>
      <rPr>
        <b/>
        <sz val="15"/>
        <rFont val="宋体"/>
        <family val="0"/>
      </rPr>
      <t xml:space="preserve">                                                 </t>
    </r>
    <r>
      <rPr>
        <b/>
        <sz val="15"/>
        <rFont val="宋体"/>
        <family val="0"/>
      </rPr>
      <t>2019</t>
    </r>
    <r>
      <rPr>
        <b/>
        <sz val="15"/>
        <rFont val="宋体"/>
        <family val="0"/>
      </rPr>
      <t>年部门综合预算政府性基金收支表</t>
    </r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</si>
  <si>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</si>
  <si>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</si>
  <si>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</si>
  <si>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</si>
  <si>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</si>
  <si>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</si>
  <si>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</si>
  <si>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</si>
  <si>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</si>
  <si>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</si>
  <si>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</si>
  <si>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</si>
  <si>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</si>
  <si>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</si>
  <si>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</si>
  <si>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</si>
  <si>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</si>
  <si>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</si>
  <si>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</si>
  <si>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</si>
  <si>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</si>
  <si>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</si>
  <si>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</si>
  <si>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</si>
  <si>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</si>
  <si>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</si>
  <si>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</si>
  <si>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</si>
  <si>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</si>
  <si>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</si>
  <si>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</si>
  <si>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</si>
  <si>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</si>
  <si>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</si>
  <si>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</si>
  <si>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</si>
  <si>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</si>
  <si>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</si>
  <si>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</si>
  <si>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</si>
  <si>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</si>
  <si>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</si>
  <si>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</si>
  <si>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</si>
  <si>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</si>
  <si>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</si>
  <si>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</si>
  <si>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</si>
  <si>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</si>
  <si>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</si>
  <si>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t>单位（项目）名称</t>
  </si>
  <si>
    <t>项目金额</t>
  </si>
  <si>
    <t>项目简介</t>
  </si>
  <si>
    <t>脱贫攻坚</t>
  </si>
  <si>
    <t>农村交通安全劝导</t>
  </si>
  <si>
    <t>党建经费</t>
  </si>
  <si>
    <t>综治信访维稳及禁毒经费</t>
  </si>
  <si>
    <t>食品药品安全监管经费</t>
  </si>
  <si>
    <t>人大专项经费</t>
  </si>
  <si>
    <t>政协专项经费</t>
  </si>
  <si>
    <t>森林防火经费</t>
  </si>
  <si>
    <t>防汛经费</t>
  </si>
  <si>
    <t>农村综合改革经费</t>
  </si>
  <si>
    <t>科目编码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</si>
  <si>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</si>
  <si>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</si>
  <si>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</si>
  <si>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</si>
  <si>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</si>
  <si>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</si>
  <si>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</si>
  <si>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</si>
  <si>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</si>
  <si>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</si>
  <si>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</si>
  <si>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</si>
  <si>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</si>
  <si>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</si>
  <si>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</si>
  <si>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</si>
  <si>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</si>
  <si>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</si>
  <si>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</si>
  <si>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</si>
  <si>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</si>
  <si>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</si>
  <si>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合  计</t>
  </si>
  <si>
    <t>竹林关镇党政办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</si>
  <si>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年部门专项业务经费一级项目绩效目标表</t>
    </r>
  </si>
  <si>
    <t>专项（项目）名称</t>
  </si>
  <si>
    <t>一般公共服务</t>
  </si>
  <si>
    <t>主管部门</t>
  </si>
  <si>
    <t xml:space="preserve">资金金额              51.2 （万元） </t>
  </si>
  <si>
    <t>实施期资金总额</t>
  </si>
  <si>
    <t xml:space="preserve">    其中：财政拨款</t>
  </si>
  <si>
    <t xml:space="preserve">        其他资金</t>
  </si>
  <si>
    <t>总体目标</t>
  </si>
  <si>
    <t>年度目标</t>
  </si>
  <si>
    <t>目标1：预算执行达到98%                                                                                                      目标2：完善部门预算管理体系  核实部门固定资产                                                                              目标3：压缩 一般性支出，提高项目资金使用效益                                                                                                                                                                                    
 ......</t>
  </si>
  <si>
    <t>绩效指标</t>
  </si>
  <si>
    <t>二级指标</t>
  </si>
  <si>
    <t>指标内容</t>
  </si>
  <si>
    <t>指标值</t>
  </si>
  <si>
    <t>产出指标</t>
  </si>
  <si>
    <t>数量指标</t>
  </si>
  <si>
    <t>指标1：专项工作办结率</t>
  </si>
  <si>
    <t>指标2：专项业务开展普及率</t>
  </si>
  <si>
    <t>……</t>
  </si>
  <si>
    <t>质量指标</t>
  </si>
  <si>
    <t>指标1：预算完成率</t>
  </si>
  <si>
    <t>指标2：专项经费控制率</t>
  </si>
  <si>
    <t>时效指标</t>
  </si>
  <si>
    <t>指标1：预算信息公开性</t>
  </si>
  <si>
    <t>指标2：专项工作完成实效性</t>
  </si>
  <si>
    <t>成本指标</t>
  </si>
  <si>
    <t>指标1：专项开支节约率</t>
  </si>
  <si>
    <t>&gt;10%</t>
  </si>
  <si>
    <t>指标2：部门资产利用率</t>
  </si>
  <si>
    <t>效益指标</t>
  </si>
  <si>
    <t>经济效益 指标</t>
  </si>
  <si>
    <t>指标1：劳务输出成效显著增加</t>
  </si>
  <si>
    <t>指标2：产业发展初见成效</t>
  </si>
  <si>
    <t>社会效益 指标</t>
  </si>
  <si>
    <t>指标1：群众生活显著改善</t>
  </si>
  <si>
    <t>指标2：农村环境明显改善</t>
  </si>
  <si>
    <t>生态效益 指标</t>
  </si>
  <si>
    <t>指标1：降低火灾发生率</t>
  </si>
  <si>
    <t>指标2：美化绿化面积提升</t>
  </si>
  <si>
    <t>可持续影响指标</t>
  </si>
  <si>
    <t>指标1：产业的发展群众收入增加</t>
  </si>
  <si>
    <t>指标2：绿化亮化面逐年增加</t>
  </si>
  <si>
    <t>满意度指标</t>
  </si>
  <si>
    <t>服务对象满意度指标</t>
  </si>
  <si>
    <t>指标1：社会治安满意率</t>
  </si>
  <si>
    <t>指标2：公共服务水平满意率</t>
  </si>
  <si>
    <r>
      <t>表1</t>
    </r>
    <r>
      <rPr>
        <sz val="9"/>
        <rFont val="宋体"/>
        <family val="0"/>
      </rPr>
      <t>4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</si>
  <si>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</si>
  <si>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</si>
  <si>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</si>
  <si>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</si>
  <si>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</si>
  <si>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</si>
  <si>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</si>
  <si>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</si>
  <si>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</si>
  <si>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</si>
  <si>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</si>
  <si>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</si>
  <si>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</si>
  <si>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</si>
  <si>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 xml:space="preserve">目标1：  预算执行达到98%                                                                             目标2：  完善部门预算管理体系 核实部门固定资产                                                                               目标3：  压缩一般性支出，提高项目资金使用效益                                                                                                                                                                 </t>
  </si>
  <si>
    <t>年度绩效指标</t>
  </si>
  <si>
    <t>一级指标</t>
  </si>
  <si>
    <t>指标1： 重点工作办结率</t>
  </si>
  <si>
    <t>指标2：“三公”经费控制数</t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</si>
  <si>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新建楼堂馆所</t>
    </r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</si>
  <si>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</si>
  <si>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</si>
  <si>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</si>
  <si>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</si>
  <si>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</si>
  <si>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指标1： 重点项目支出节约率</t>
  </si>
  <si>
    <r>
      <t>&gt;</t>
    </r>
    <r>
      <rPr>
        <sz val="9"/>
        <rFont val="宋体"/>
        <family val="0"/>
      </rPr>
      <t>10%</t>
    </r>
  </si>
  <si>
    <r>
      <t>指标2：</t>
    </r>
    <r>
      <rPr>
        <sz val="9"/>
        <rFont val="宋体"/>
        <family val="0"/>
      </rPr>
      <t xml:space="preserve"> 部门资产利用率</t>
    </r>
  </si>
  <si>
    <r>
      <rPr>
        <sz val="9"/>
        <rFont val="宋体"/>
        <family val="0"/>
      </rPr>
      <t>&gt;</t>
    </r>
    <r>
      <rPr>
        <sz val="9"/>
        <rFont val="宋体"/>
        <family val="0"/>
      </rPr>
      <t>8</t>
    </r>
    <r>
      <rPr>
        <sz val="9"/>
        <rFont val="宋体"/>
        <family val="0"/>
      </rPr>
      <t>0%</t>
    </r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</si>
  <si>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政府采购执行率</t>
    </r>
  </si>
  <si>
    <t>履职效益</t>
  </si>
  <si>
    <t>指标1： 基础设施发展增速</t>
  </si>
  <si>
    <t>指标2： 镇村经济发展增速率</t>
  </si>
  <si>
    <r>
      <t>&gt;</t>
    </r>
    <r>
      <rPr>
        <sz val="9"/>
        <rFont val="宋体"/>
        <family val="0"/>
      </rPr>
      <t>10</t>
    </r>
    <r>
      <rPr>
        <sz val="9"/>
        <rFont val="宋体"/>
        <family val="0"/>
      </rPr>
      <t>%</t>
    </r>
  </si>
  <si>
    <t>指标3： 农民生活质量率</t>
  </si>
  <si>
    <t>指标1： 公共基础设施群众满意度率</t>
  </si>
  <si>
    <t>指标2： 社会治安满意度率</t>
  </si>
  <si>
    <t>指标3： 公共服务水平满意度率</t>
  </si>
  <si>
    <r>
      <t>表1</t>
    </r>
    <r>
      <rPr>
        <sz val="9"/>
        <rFont val="宋体"/>
        <family val="0"/>
      </rPr>
      <t>5</t>
    </r>
  </si>
  <si>
    <t xml:space="preserve">资金金额                （万元） </t>
  </si>
  <si>
    <t>目标1：                                            目标2：                                         目标3：                                              ......</t>
  </si>
  <si>
    <t>指标1：</t>
  </si>
  <si>
    <t>指标2：</t>
  </si>
  <si>
    <t>竹林关镇人民政府</t>
  </si>
  <si>
    <t>是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</si>
</sst>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.00;* \-#,##0.00;* &quot;-&quot;??;@"/>
    <numFmt numFmtId="186" formatCode="* #,##0;* \-#,##0;* &quot;-&quot;;@"/>
    <numFmt numFmtId="187" formatCode="&quot;￥&quot;* _-#,##0.00;&quot;￥&quot;* \-#,##0.00;&quot;￥&quot;* _-&quot;-&quot;??;@"/>
    <numFmt numFmtId="188" formatCode="0.00_ "/>
    <numFmt numFmtId="189" formatCode="0.00_);[Red]\(0.00\)"/>
    <numFmt numFmtId="190" formatCode="#,##0.0000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7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vertical="center" textRotation="255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Font="1" applyBorder="1" applyAlignment="1">
      <alignment vertical="center" wrapText="1"/>
    </xf>
    <xf numFmtId="9" fontId="0" fillId="0" borderId="10" xfId="0" applyNumberFormat="1" applyBorder="1" applyAlignment="1">
      <alignment horizontal="center"/>
    </xf>
    <xf numFmtId="9" fontId="0" fillId="0" borderId="10" xfId="0" applyNumberFormat="1" applyFont="1" applyFill="1" applyBorder="1" applyAlignment="1" applyProtection="1">
      <alignment horizontal="center"/>
      <protection/>
    </xf>
    <xf numFmtId="0" fontId="3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6" xfId="44" applyNumberFormat="1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0" fillId="0" borderId="16" xfId="44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9" fontId="0" fillId="0" borderId="14" xfId="44" applyNumberFormat="1" applyFont="1" applyFill="1" applyBorder="1" applyAlignment="1" applyProtection="1">
      <alignment horizontal="left" vertical="center" wrapText="1"/>
      <protection/>
    </xf>
    <xf numFmtId="0" fontId="53" fillId="0" borderId="10" xfId="0" applyFont="1" applyBorder="1" applyAlignment="1">
      <alignment horizontal="left" vertical="center" wrapText="1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/>
    </xf>
    <xf numFmtId="0" fontId="2" fillId="0" borderId="0" xfId="0" applyFont="1" applyFill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horizontal="left" vertical="center"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10" xfId="0" applyNumberFormat="1" applyFont="1" applyFill="1" applyBorder="1" applyAlignment="1" applyProtection="1">
      <alignment horizontal="left" vertical="center"/>
      <protection/>
    </xf>
    <xf numFmtId="189" fontId="0" fillId="0" borderId="10" xfId="0" applyNumberFormat="1" applyFill="1" applyBorder="1" applyAlignment="1" applyProtection="1">
      <alignment horizontal="left" vertical="center"/>
      <protection/>
    </xf>
    <xf numFmtId="189" fontId="0" fillId="0" borderId="10" xfId="0" applyNumberFormat="1" applyFont="1" applyFill="1" applyBorder="1" applyAlignment="1" applyProtection="1">
      <alignment vertical="center" wrapText="1"/>
      <protection/>
    </xf>
    <xf numFmtId="18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53" fillId="0" borderId="10" xfId="0" applyFont="1" applyBorder="1" applyAlignment="1">
      <alignment horizontal="left" wrapText="1"/>
    </xf>
    <xf numFmtId="18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89" fontId="0" fillId="0" borderId="10" xfId="0" applyNumberForma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0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40" applyFont="1">
      <alignment/>
      <protection/>
    </xf>
    <xf numFmtId="0" fontId="10" fillId="0" borderId="0" xfId="40" applyNumberFormat="1" applyFont="1" applyAlignment="1">
      <alignment horizontal="center" vertical="center"/>
      <protection/>
    </xf>
    <xf numFmtId="0" fontId="0" fillId="0" borderId="0" xfId="40">
      <alignment/>
      <protection/>
    </xf>
    <xf numFmtId="0" fontId="10" fillId="0" borderId="10" xfId="40" applyNumberFormat="1" applyFont="1" applyBorder="1" applyAlignment="1">
      <alignment horizontal="center" vertical="center"/>
      <protection/>
    </xf>
    <xf numFmtId="0" fontId="10" fillId="0" borderId="13" xfId="40" applyNumberFormat="1" applyFont="1" applyBorder="1" applyAlignment="1">
      <alignment horizontal="center" vertical="center"/>
      <protection/>
    </xf>
    <xf numFmtId="0" fontId="12" fillId="0" borderId="0" xfId="40" applyFont="1">
      <alignment/>
      <protection/>
    </xf>
    <xf numFmtId="0" fontId="13" fillId="0" borderId="0" xfId="40" applyFont="1" applyFill="1" applyAlignment="1">
      <alignment horizontal="center" vertical="center"/>
      <protection/>
    </xf>
    <xf numFmtId="49" fontId="14" fillId="0" borderId="0" xfId="40" applyNumberFormat="1" applyFont="1" applyFill="1" applyAlignment="1" applyProtection="1">
      <alignment horizontal="center" vertical="center"/>
      <protection/>
    </xf>
    <xf numFmtId="0" fontId="14" fillId="0" borderId="0" xfId="40" applyFont="1" applyBorder="1" applyAlignment="1">
      <alignment horizontal="left"/>
      <protection/>
    </xf>
    <xf numFmtId="0" fontId="0" fillId="0" borderId="0" xfId="40" applyBorder="1">
      <alignment/>
      <protection/>
    </xf>
    <xf numFmtId="0" fontId="0" fillId="0" borderId="0" xfId="40" applyFill="1">
      <alignment/>
      <protection/>
    </xf>
    <xf numFmtId="0" fontId="10" fillId="0" borderId="10" xfId="40" applyNumberFormat="1" applyFont="1" applyBorder="1" applyAlignment="1">
      <alignment horizontal="left" vertical="center"/>
      <protection/>
    </xf>
    <xf numFmtId="0" fontId="11" fillId="0" borderId="0" xfId="40" applyFont="1" applyAlignment="1">
      <alignment horizontal="center"/>
      <protection/>
    </xf>
    <xf numFmtId="0" fontId="10" fillId="0" borderId="14" xfId="40" applyNumberFormat="1" applyFont="1" applyBorder="1" applyAlignment="1">
      <alignment horizontal="center" vertical="center"/>
      <protection/>
    </xf>
    <xf numFmtId="0" fontId="10" fillId="0" borderId="16" xfId="40" applyNumberFormat="1" applyFont="1" applyBorder="1" applyAlignment="1">
      <alignment horizontal="center" vertical="center"/>
      <protection/>
    </xf>
    <xf numFmtId="0" fontId="10" fillId="0" borderId="15" xfId="40" applyNumberFormat="1" applyFont="1" applyBorder="1" applyAlignment="1">
      <alignment horizontal="center" vertical="center"/>
      <protection/>
    </xf>
    <xf numFmtId="0" fontId="10" fillId="0" borderId="13" xfId="40" applyNumberFormat="1" applyFont="1" applyBorder="1" applyAlignment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18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9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9" fontId="0" fillId="0" borderId="14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="70" zoomScaleNormal="70" zoomScalePageLayoutView="0" workbookViewId="0" topLeftCell="A1">
      <selection activeCell="B11" sqref="B11"/>
    </sheetView>
  </sheetViews>
  <sheetFormatPr defaultColWidth="9.16015625" defaultRowHeight="11.25"/>
  <cols>
    <col min="1" max="1" width="163" style="122" customWidth="1"/>
    <col min="2" max="2" width="62.83203125" style="122" customWidth="1"/>
    <col min="3" max="16384" width="9.16015625" style="122" customWidth="1"/>
  </cols>
  <sheetData>
    <row r="1" ht="25.5">
      <c r="A1" s="125" t="s">
        <v>0</v>
      </c>
    </row>
    <row r="2" ht="93" customHeight="1">
      <c r="A2" s="126" t="s">
        <v>1</v>
      </c>
    </row>
    <row r="3" spans="1:14" ht="93.75" customHeight="1">
      <c r="A3" s="127"/>
      <c r="N3" s="130"/>
    </row>
    <row r="4" ht="81.75" customHeight="1">
      <c r="A4" s="128" t="s">
        <v>2</v>
      </c>
    </row>
    <row r="5" ht="81.75" customHeight="1">
      <c r="A5" s="128" t="s">
        <v>3</v>
      </c>
    </row>
    <row r="6" ht="70.5" customHeight="1">
      <c r="A6" s="128" t="s">
        <v>4</v>
      </c>
    </row>
    <row r="7" ht="12.75" customHeight="1">
      <c r="A7" s="129"/>
    </row>
    <row r="8" ht="12.75" customHeight="1">
      <c r="A8" s="129"/>
    </row>
    <row r="9" ht="12.75" customHeight="1">
      <c r="A9" s="129"/>
    </row>
    <row r="10" ht="12.75" customHeight="1">
      <c r="A10" s="129"/>
    </row>
    <row r="11" ht="12.75" customHeight="1">
      <c r="A11" s="129"/>
    </row>
    <row r="12" ht="12.75" customHeight="1">
      <c r="A12" s="129"/>
    </row>
    <row r="13" ht="12.75" customHeight="1">
      <c r="A13" s="129"/>
    </row>
    <row r="14" ht="12.75" customHeight="1"/>
  </sheetData>
  <sheetProtection/>
  <printOptions horizontalCentered="1" verticalCentered="1"/>
  <pageMargins left="0.7499999887361302" right="0.7499999887361302" top="0.16" bottom="0.9999999849815068" header="0.66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selection activeCell="J13" sqref="J13"/>
    </sheetView>
  </sheetViews>
  <sheetFormatPr defaultColWidth="9.16015625" defaultRowHeight="12.75" customHeight="1"/>
  <cols>
    <col min="1" max="1" width="16.33203125" style="0" customWidth="1"/>
    <col min="2" max="2" width="21.66015625" style="0" customWidth="1"/>
    <col min="3" max="3" width="21.33203125" style="0" customWidth="1"/>
    <col min="4" max="4" width="23.16015625" style="0" customWidth="1"/>
    <col min="5" max="5" width="21.33203125" style="0" customWidth="1"/>
    <col min="6" max="6" width="16" style="0" customWidth="1"/>
    <col min="7" max="7" width="13.16015625" style="0" customWidth="1"/>
  </cols>
  <sheetData>
    <row r="1" ht="18.75" customHeight="1">
      <c r="A1" s="77" t="s">
        <v>24</v>
      </c>
    </row>
    <row r="2" spans="2:8" ht="24" customHeight="1">
      <c r="B2" s="142" t="s">
        <v>304</v>
      </c>
      <c r="C2" s="142"/>
      <c r="D2" s="142"/>
      <c r="E2" s="142"/>
      <c r="F2" s="142"/>
      <c r="G2" s="142"/>
      <c r="H2" s="142"/>
    </row>
    <row r="3" ht="9.75" customHeight="1">
      <c r="H3" s="50" t="s">
        <v>44</v>
      </c>
    </row>
    <row r="4" spans="1:8" ht="15.75" customHeight="1">
      <c r="A4" s="4" t="s">
        <v>261</v>
      </c>
      <c r="B4" s="4" t="s">
        <v>262</v>
      </c>
      <c r="C4" s="4" t="s">
        <v>263</v>
      </c>
      <c r="D4" s="4" t="s">
        <v>264</v>
      </c>
      <c r="E4" s="4" t="s">
        <v>125</v>
      </c>
      <c r="F4" s="4" t="s">
        <v>169</v>
      </c>
      <c r="G4" s="4" t="s">
        <v>170</v>
      </c>
      <c r="H4" s="4" t="s">
        <v>172</v>
      </c>
    </row>
    <row r="5" spans="1:8" ht="15.75" customHeight="1">
      <c r="A5" s="2" t="s">
        <v>135</v>
      </c>
      <c r="B5" s="2" t="s">
        <v>135</v>
      </c>
      <c r="C5" s="2" t="s">
        <v>135</v>
      </c>
      <c r="D5" s="2" t="s">
        <v>135</v>
      </c>
      <c r="E5" s="2">
        <v>1</v>
      </c>
      <c r="F5" s="2">
        <v>2</v>
      </c>
      <c r="G5" s="2">
        <v>3</v>
      </c>
      <c r="H5" s="2" t="s">
        <v>135</v>
      </c>
    </row>
    <row r="6" spans="1:8" ht="15.75" customHeight="1">
      <c r="A6" s="73"/>
      <c r="B6" s="73"/>
      <c r="C6" s="52"/>
      <c r="D6" s="51" t="s">
        <v>125</v>
      </c>
      <c r="E6" s="78">
        <f>E7+E21+E27</f>
        <v>773.12</v>
      </c>
      <c r="F6" s="78">
        <f>F7+F21+F27</f>
        <v>734.0500000000001</v>
      </c>
      <c r="G6" s="78">
        <f>G7+G21+G27</f>
        <v>39.06999999999999</v>
      </c>
      <c r="H6" s="35"/>
    </row>
    <row r="7" spans="1:8" ht="15.75" customHeight="1">
      <c r="A7" s="79">
        <v>301</v>
      </c>
      <c r="B7" s="73" t="s">
        <v>265</v>
      </c>
      <c r="C7" s="47" t="s">
        <v>266</v>
      </c>
      <c r="D7" s="47" t="s">
        <v>267</v>
      </c>
      <c r="E7" s="78">
        <f>SUM(E8:E20)</f>
        <v>723.97</v>
      </c>
      <c r="F7" s="78">
        <f>SUM(F8:F20)</f>
        <v>723.97</v>
      </c>
      <c r="G7" s="78"/>
      <c r="H7" s="35"/>
    </row>
    <row r="8" spans="1:8" ht="15.75" customHeight="1">
      <c r="A8" s="79">
        <v>30101</v>
      </c>
      <c r="B8" s="73" t="s">
        <v>268</v>
      </c>
      <c r="C8" s="47" t="s">
        <v>269</v>
      </c>
      <c r="D8" s="47" t="s">
        <v>265</v>
      </c>
      <c r="E8" s="78">
        <v>152.44</v>
      </c>
      <c r="F8" s="78">
        <v>152.44</v>
      </c>
      <c r="G8" s="78"/>
      <c r="H8" s="35"/>
    </row>
    <row r="9" spans="1:8" ht="15.75" customHeight="1">
      <c r="A9" s="79">
        <v>30101</v>
      </c>
      <c r="B9" s="73" t="s">
        <v>268</v>
      </c>
      <c r="C9" s="47" t="s">
        <v>270</v>
      </c>
      <c r="D9" s="47" t="s">
        <v>271</v>
      </c>
      <c r="E9" s="78">
        <v>102.08</v>
      </c>
      <c r="F9" s="78">
        <v>102.08</v>
      </c>
      <c r="G9" s="78"/>
      <c r="H9" s="35"/>
    </row>
    <row r="10" spans="1:8" ht="15.75" customHeight="1">
      <c r="A10" s="79">
        <v>30102</v>
      </c>
      <c r="B10" s="73" t="s">
        <v>272</v>
      </c>
      <c r="C10" s="47" t="s">
        <v>269</v>
      </c>
      <c r="D10" s="47" t="s">
        <v>265</v>
      </c>
      <c r="E10" s="78">
        <v>50.84</v>
      </c>
      <c r="F10" s="78">
        <v>50.84</v>
      </c>
      <c r="G10" s="78"/>
      <c r="H10" s="35"/>
    </row>
    <row r="11" spans="1:8" ht="15.75" customHeight="1">
      <c r="A11" s="79">
        <v>30102</v>
      </c>
      <c r="B11" s="73" t="s">
        <v>272</v>
      </c>
      <c r="C11" s="47" t="s">
        <v>270</v>
      </c>
      <c r="D11" s="47" t="s">
        <v>271</v>
      </c>
      <c r="E11" s="78">
        <v>104.53</v>
      </c>
      <c r="F11" s="78">
        <v>104.53</v>
      </c>
      <c r="G11" s="78"/>
      <c r="H11" s="35"/>
    </row>
    <row r="12" spans="1:8" ht="15.75" customHeight="1">
      <c r="A12" s="79">
        <v>30103</v>
      </c>
      <c r="B12" s="73" t="s">
        <v>273</v>
      </c>
      <c r="C12" s="47" t="s">
        <v>269</v>
      </c>
      <c r="D12" s="47" t="s">
        <v>265</v>
      </c>
      <c r="E12" s="78">
        <v>3.22</v>
      </c>
      <c r="F12" s="78">
        <v>3.22</v>
      </c>
      <c r="G12" s="78"/>
      <c r="H12" s="35"/>
    </row>
    <row r="13" spans="1:8" ht="15.75" customHeight="1">
      <c r="A13" s="79">
        <v>30103</v>
      </c>
      <c r="B13" s="73" t="s">
        <v>273</v>
      </c>
      <c r="C13" s="47" t="s">
        <v>270</v>
      </c>
      <c r="D13" s="47" t="s">
        <v>271</v>
      </c>
      <c r="E13" s="78">
        <v>8.48</v>
      </c>
      <c r="F13" s="78">
        <v>8.48</v>
      </c>
      <c r="G13" s="78"/>
      <c r="H13" s="35"/>
    </row>
    <row r="14" spans="1:8" ht="15.75" customHeight="1">
      <c r="A14" s="79">
        <v>30107</v>
      </c>
      <c r="B14" s="73" t="s">
        <v>274</v>
      </c>
      <c r="C14" s="47" t="s">
        <v>269</v>
      </c>
      <c r="D14" s="47" t="s">
        <v>265</v>
      </c>
      <c r="E14" s="78">
        <v>87.69</v>
      </c>
      <c r="F14" s="78">
        <v>87.69</v>
      </c>
      <c r="G14" s="78"/>
      <c r="H14" s="35"/>
    </row>
    <row r="15" spans="1:8" ht="15.75" customHeight="1">
      <c r="A15" s="79">
        <v>30108</v>
      </c>
      <c r="B15" s="73" t="s">
        <v>275</v>
      </c>
      <c r="C15" s="47" t="s">
        <v>276</v>
      </c>
      <c r="D15" s="47" t="s">
        <v>277</v>
      </c>
      <c r="E15" s="78">
        <v>88.77</v>
      </c>
      <c r="F15" s="78">
        <v>88.77</v>
      </c>
      <c r="G15" s="78"/>
      <c r="H15" s="35"/>
    </row>
    <row r="16" spans="1:8" ht="15.75" customHeight="1">
      <c r="A16" s="79">
        <v>30110</v>
      </c>
      <c r="B16" s="73" t="s">
        <v>278</v>
      </c>
      <c r="C16" s="47" t="s">
        <v>276</v>
      </c>
      <c r="D16" s="47" t="s">
        <v>277</v>
      </c>
      <c r="E16" s="78">
        <v>45.03</v>
      </c>
      <c r="F16" s="78">
        <v>45.03</v>
      </c>
      <c r="G16" s="78"/>
      <c r="H16" s="35"/>
    </row>
    <row r="17" spans="1:8" ht="15.75" customHeight="1">
      <c r="A17" s="79">
        <v>30112</v>
      </c>
      <c r="B17" s="73" t="s">
        <v>279</v>
      </c>
      <c r="C17" s="47" t="s">
        <v>276</v>
      </c>
      <c r="D17" s="47" t="s">
        <v>277</v>
      </c>
      <c r="E17" s="78">
        <v>4.69</v>
      </c>
      <c r="F17" s="78">
        <v>4.69</v>
      </c>
      <c r="G17" s="78"/>
      <c r="H17" s="35"/>
    </row>
    <row r="18" spans="1:8" ht="15.75" customHeight="1">
      <c r="A18" s="79">
        <v>30113</v>
      </c>
      <c r="B18" s="73" t="s">
        <v>259</v>
      </c>
      <c r="C18" s="47" t="s">
        <v>280</v>
      </c>
      <c r="D18" s="47" t="s">
        <v>259</v>
      </c>
      <c r="E18" s="78">
        <v>53.26</v>
      </c>
      <c r="F18" s="78">
        <v>53.26</v>
      </c>
      <c r="G18" s="78"/>
      <c r="H18" s="35"/>
    </row>
    <row r="19" spans="1:8" ht="15.75" customHeight="1">
      <c r="A19" s="79">
        <v>30199</v>
      </c>
      <c r="B19" s="73" t="s">
        <v>281</v>
      </c>
      <c r="C19" s="47" t="s">
        <v>269</v>
      </c>
      <c r="D19" s="47" t="s">
        <v>265</v>
      </c>
      <c r="E19" s="78">
        <v>13.89</v>
      </c>
      <c r="F19" s="78">
        <v>13.89</v>
      </c>
      <c r="G19" s="78"/>
      <c r="H19" s="35"/>
    </row>
    <row r="20" spans="1:8" ht="15.75" customHeight="1">
      <c r="A20" s="79">
        <v>30199</v>
      </c>
      <c r="B20" s="73" t="s">
        <v>281</v>
      </c>
      <c r="C20" s="47" t="s">
        <v>282</v>
      </c>
      <c r="D20" s="47" t="s">
        <v>281</v>
      </c>
      <c r="E20" s="78">
        <v>9.05</v>
      </c>
      <c r="F20" s="78">
        <v>9.05</v>
      </c>
      <c r="G20" s="78"/>
      <c r="H20" s="35"/>
    </row>
    <row r="21" spans="1:8" ht="15.75" customHeight="1">
      <c r="A21" s="79">
        <v>302</v>
      </c>
      <c r="B21" s="73" t="s">
        <v>283</v>
      </c>
      <c r="C21" s="47" t="s">
        <v>284</v>
      </c>
      <c r="D21" s="47" t="s">
        <v>285</v>
      </c>
      <c r="E21" s="78">
        <f>SUM(E22:E26)</f>
        <v>39.06999999999999</v>
      </c>
      <c r="F21" s="78">
        <f>SUM(F22:F26)</f>
        <v>0</v>
      </c>
      <c r="G21" s="78">
        <f>SUM(G22:G26)</f>
        <v>39.06999999999999</v>
      </c>
      <c r="H21" s="35"/>
    </row>
    <row r="22" spans="1:8" ht="15.75" customHeight="1">
      <c r="A22" s="79">
        <v>30201</v>
      </c>
      <c r="B22" s="73" t="s">
        <v>286</v>
      </c>
      <c r="C22" s="47" t="s">
        <v>287</v>
      </c>
      <c r="D22" s="47" t="s">
        <v>288</v>
      </c>
      <c r="E22" s="78">
        <v>26.77</v>
      </c>
      <c r="F22" s="78"/>
      <c r="G22" s="78">
        <v>26.77</v>
      </c>
      <c r="H22" s="35"/>
    </row>
    <row r="23" spans="1:8" ht="15.75" customHeight="1">
      <c r="A23" s="79">
        <v>30202</v>
      </c>
      <c r="B23" s="73" t="s">
        <v>289</v>
      </c>
      <c r="C23" s="47" t="s">
        <v>287</v>
      </c>
      <c r="D23" s="47" t="s">
        <v>288</v>
      </c>
      <c r="E23" s="78">
        <v>1</v>
      </c>
      <c r="F23" s="78"/>
      <c r="G23" s="78">
        <v>1</v>
      </c>
      <c r="H23" s="35"/>
    </row>
    <row r="24" spans="1:8" ht="15.75" customHeight="1">
      <c r="A24" s="79">
        <v>30206</v>
      </c>
      <c r="B24" s="73" t="s">
        <v>290</v>
      </c>
      <c r="C24" s="47" t="s">
        <v>287</v>
      </c>
      <c r="D24" s="47" t="s">
        <v>288</v>
      </c>
      <c r="E24" s="78">
        <v>3</v>
      </c>
      <c r="F24" s="78"/>
      <c r="G24" s="78">
        <v>3</v>
      </c>
      <c r="H24" s="35"/>
    </row>
    <row r="25" spans="1:8" ht="15.75" customHeight="1">
      <c r="A25" s="79">
        <v>30211</v>
      </c>
      <c r="B25" s="73" t="s">
        <v>291</v>
      </c>
      <c r="C25" s="47" t="s">
        <v>287</v>
      </c>
      <c r="D25" s="47" t="s">
        <v>288</v>
      </c>
      <c r="E25" s="78">
        <v>3</v>
      </c>
      <c r="F25" s="78"/>
      <c r="G25" s="78">
        <v>3</v>
      </c>
      <c r="H25" s="35"/>
    </row>
    <row r="26" spans="1:8" ht="15.75" customHeight="1">
      <c r="A26" s="79">
        <v>30231</v>
      </c>
      <c r="B26" s="73" t="s">
        <v>292</v>
      </c>
      <c r="C26" s="47" t="s">
        <v>293</v>
      </c>
      <c r="D26" s="73" t="s">
        <v>294</v>
      </c>
      <c r="E26" s="78">
        <v>5.3</v>
      </c>
      <c r="F26" s="78"/>
      <c r="G26" s="78">
        <v>5.3</v>
      </c>
      <c r="H26" s="35"/>
    </row>
    <row r="27" spans="1:8" ht="15.75" customHeight="1">
      <c r="A27" s="79">
        <v>303</v>
      </c>
      <c r="B27" s="73" t="s">
        <v>297</v>
      </c>
      <c r="C27" s="47" t="s">
        <v>298</v>
      </c>
      <c r="D27" s="73" t="s">
        <v>299</v>
      </c>
      <c r="E27" s="78">
        <v>10.08</v>
      </c>
      <c r="F27" s="78">
        <f>F28</f>
        <v>10.08</v>
      </c>
      <c r="G27" s="78"/>
      <c r="H27" s="35"/>
    </row>
    <row r="28" spans="1:8" ht="15.75" customHeight="1">
      <c r="A28" s="79">
        <v>30305</v>
      </c>
      <c r="B28" s="73" t="s">
        <v>300</v>
      </c>
      <c r="C28" s="47" t="s">
        <v>301</v>
      </c>
      <c r="D28" s="47" t="s">
        <v>302</v>
      </c>
      <c r="E28" s="78">
        <v>10.08</v>
      </c>
      <c r="F28" s="78">
        <v>10.08</v>
      </c>
      <c r="G28" s="78"/>
      <c r="H28" s="35"/>
    </row>
  </sheetData>
  <sheetProtection/>
  <mergeCells count="1">
    <mergeCell ref="B2:H2"/>
  </mergeCells>
  <printOptions horizontalCentered="1"/>
  <pageMargins left="0.5905511811023623" right="0.35433070866141736" top="0.7874015748031497" bottom="0.7874015748031497" header="0.5118110236220472" footer="0.5118110236220472"/>
  <pageSetup fitToHeight="100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C12" sqref="C12"/>
    </sheetView>
  </sheetViews>
  <sheetFormatPr defaultColWidth="9.16015625" defaultRowHeight="12.75" customHeight="1"/>
  <cols>
    <col min="1" max="1" width="30.66015625" style="0" customWidth="1"/>
    <col min="2" max="2" width="16.33203125" style="0" customWidth="1"/>
    <col min="3" max="3" width="37.5" style="0" customWidth="1"/>
    <col min="4" max="4" width="16.33203125" style="0" customWidth="1"/>
    <col min="5" max="5" width="44" style="0" customWidth="1"/>
    <col min="6" max="6" width="15.66015625" style="0" customWidth="1"/>
    <col min="7" max="7" width="45.66015625" style="0" customWidth="1"/>
    <col min="8" max="8" width="14.66015625" style="0" customWidth="1"/>
  </cols>
  <sheetData>
    <row r="1" spans="1:6" ht="22.5" customHeight="1">
      <c r="A1" s="59" t="s">
        <v>26</v>
      </c>
      <c r="B1" s="60"/>
      <c r="C1" s="60"/>
      <c r="D1" s="60"/>
      <c r="E1" s="60"/>
      <c r="F1" s="61"/>
    </row>
    <row r="2" spans="1:6" ht="22.5" customHeight="1">
      <c r="A2" s="143" t="s">
        <v>305</v>
      </c>
      <c r="B2" s="143"/>
      <c r="C2" s="143"/>
      <c r="D2" s="143"/>
      <c r="E2" s="143"/>
      <c r="F2" s="143"/>
    </row>
    <row r="3" spans="1:6" ht="22.5" customHeight="1">
      <c r="A3" s="144"/>
      <c r="B3" s="144"/>
      <c r="C3" s="62"/>
      <c r="D3" s="62"/>
      <c r="E3" s="63"/>
      <c r="F3" s="64" t="s">
        <v>44</v>
      </c>
    </row>
    <row r="4" spans="1:8" ht="22.5" customHeight="1">
      <c r="A4" s="138" t="s">
        <v>45</v>
      </c>
      <c r="B4" s="138"/>
      <c r="C4" s="145" t="s">
        <v>46</v>
      </c>
      <c r="D4" s="146"/>
      <c r="E4" s="146"/>
      <c r="F4" s="146"/>
      <c r="G4" s="146"/>
      <c r="H4" s="147"/>
    </row>
    <row r="5" spans="1:8" ht="22.5" customHeight="1">
      <c r="A5" s="65" t="s">
        <v>47</v>
      </c>
      <c r="B5" s="65" t="s">
        <v>48</v>
      </c>
      <c r="C5" s="65" t="s">
        <v>49</v>
      </c>
      <c r="D5" s="66" t="s">
        <v>48</v>
      </c>
      <c r="E5" s="66" t="s">
        <v>306</v>
      </c>
      <c r="F5" s="66" t="s">
        <v>48</v>
      </c>
      <c r="G5" s="66" t="s">
        <v>307</v>
      </c>
      <c r="H5" s="66" t="s">
        <v>48</v>
      </c>
    </row>
    <row r="6" spans="1:8" ht="22.5" customHeight="1">
      <c r="A6" s="67" t="s">
        <v>308</v>
      </c>
      <c r="B6" s="40"/>
      <c r="C6" s="68" t="s">
        <v>309</v>
      </c>
      <c r="D6" s="58"/>
      <c r="E6" s="68" t="s">
        <v>310</v>
      </c>
      <c r="F6" s="68"/>
      <c r="G6" s="68" t="s">
        <v>311</v>
      </c>
      <c r="H6" s="68"/>
    </row>
    <row r="7" spans="1:8" ht="22.5" customHeight="1">
      <c r="A7" s="69"/>
      <c r="B7" s="40"/>
      <c r="C7" s="68" t="s">
        <v>312</v>
      </c>
      <c r="D7" s="58"/>
      <c r="E7" s="68" t="s">
        <v>313</v>
      </c>
      <c r="F7" s="68"/>
      <c r="G7" s="68" t="s">
        <v>314</v>
      </c>
      <c r="H7" s="68"/>
    </row>
    <row r="8" spans="1:8" ht="22.5" customHeight="1">
      <c r="A8" s="69"/>
      <c r="B8" s="40"/>
      <c r="C8" s="68" t="s">
        <v>315</v>
      </c>
      <c r="D8" s="58"/>
      <c r="E8" s="68" t="s">
        <v>316</v>
      </c>
      <c r="F8" s="68"/>
      <c r="G8" s="68" t="s">
        <v>317</v>
      </c>
      <c r="H8" s="68"/>
    </row>
    <row r="9" spans="1:8" ht="22.5" customHeight="1">
      <c r="A9" s="67"/>
      <c r="B9" s="40"/>
      <c r="C9" s="68" t="s">
        <v>318</v>
      </c>
      <c r="D9" s="58"/>
      <c r="E9" s="68" t="s">
        <v>319</v>
      </c>
      <c r="F9" s="68"/>
      <c r="G9" s="68" t="s">
        <v>320</v>
      </c>
      <c r="H9" s="68"/>
    </row>
    <row r="10" spans="1:8" ht="22.5" customHeight="1">
      <c r="A10" s="67"/>
      <c r="B10" s="40"/>
      <c r="C10" s="68" t="s">
        <v>321</v>
      </c>
      <c r="D10" s="58"/>
      <c r="E10" s="68" t="s">
        <v>322</v>
      </c>
      <c r="F10" s="68"/>
      <c r="G10" s="68" t="s">
        <v>323</v>
      </c>
      <c r="H10" s="68"/>
    </row>
    <row r="11" spans="1:8" ht="22.5" customHeight="1">
      <c r="A11" s="67"/>
      <c r="B11" s="40"/>
      <c r="C11" s="68" t="s">
        <v>324</v>
      </c>
      <c r="D11" s="58"/>
      <c r="E11" s="68" t="s">
        <v>325</v>
      </c>
      <c r="F11" s="68"/>
      <c r="G11" s="68" t="s">
        <v>326</v>
      </c>
      <c r="H11" s="68"/>
    </row>
    <row r="12" spans="1:8" ht="22.5" customHeight="1">
      <c r="A12" s="67"/>
      <c r="B12" s="40"/>
      <c r="C12" s="68" t="s">
        <v>327</v>
      </c>
      <c r="D12" s="58"/>
      <c r="E12" s="68" t="s">
        <v>313</v>
      </c>
      <c r="F12" s="68"/>
      <c r="G12" s="68" t="s">
        <v>328</v>
      </c>
      <c r="H12" s="68"/>
    </row>
    <row r="13" spans="1:8" ht="22.5" customHeight="1">
      <c r="A13" s="67"/>
      <c r="B13" s="40"/>
      <c r="C13" s="68" t="s">
        <v>329</v>
      </c>
      <c r="D13" s="58"/>
      <c r="E13" s="68" t="s">
        <v>316</v>
      </c>
      <c r="F13" s="68"/>
      <c r="G13" s="68" t="s">
        <v>330</v>
      </c>
      <c r="H13" s="68"/>
    </row>
    <row r="14" spans="1:8" ht="22.5" customHeight="1">
      <c r="A14" s="70"/>
      <c r="B14" s="40"/>
      <c r="C14" s="68" t="s">
        <v>331</v>
      </c>
      <c r="D14" s="58"/>
      <c r="E14" s="68" t="s">
        <v>319</v>
      </c>
      <c r="F14" s="68"/>
      <c r="G14" s="68" t="s">
        <v>332</v>
      </c>
      <c r="H14" s="68"/>
    </row>
    <row r="15" spans="1:8" ht="22.5" customHeight="1">
      <c r="A15" s="70"/>
      <c r="B15" s="40"/>
      <c r="C15" s="68" t="s">
        <v>333</v>
      </c>
      <c r="D15" s="58"/>
      <c r="E15" s="68" t="s">
        <v>334</v>
      </c>
      <c r="F15" s="68"/>
      <c r="G15" s="68" t="s">
        <v>335</v>
      </c>
      <c r="H15" s="68"/>
    </row>
    <row r="16" spans="1:8" ht="22.5" customHeight="1">
      <c r="A16" s="71"/>
      <c r="B16" s="72"/>
      <c r="C16" s="68" t="s">
        <v>336</v>
      </c>
      <c r="D16" s="58"/>
      <c r="E16" s="68" t="s">
        <v>337</v>
      </c>
      <c r="F16" s="68"/>
      <c r="G16" s="68" t="s">
        <v>338</v>
      </c>
      <c r="H16" s="68"/>
    </row>
    <row r="17" spans="1:8" ht="22.5" customHeight="1">
      <c r="A17" s="73"/>
      <c r="B17" s="74"/>
      <c r="C17" s="68" t="s">
        <v>339</v>
      </c>
      <c r="D17" s="58"/>
      <c r="E17" s="68" t="s">
        <v>340</v>
      </c>
      <c r="F17" s="68"/>
      <c r="G17" s="68" t="s">
        <v>341</v>
      </c>
      <c r="H17" s="68"/>
    </row>
    <row r="18" spans="1:8" ht="22.5" customHeight="1">
      <c r="A18" s="73"/>
      <c r="B18" s="72"/>
      <c r="C18" s="68" t="s">
        <v>342</v>
      </c>
      <c r="D18" s="58"/>
      <c r="E18" s="68" t="s">
        <v>343</v>
      </c>
      <c r="F18" s="68"/>
      <c r="G18" s="68" t="s">
        <v>344</v>
      </c>
      <c r="H18" s="68"/>
    </row>
    <row r="19" spans="1:8" ht="22.5" customHeight="1">
      <c r="A19" s="70"/>
      <c r="B19" s="72"/>
      <c r="C19" s="68" t="s">
        <v>345</v>
      </c>
      <c r="D19" s="58"/>
      <c r="E19" s="68" t="s">
        <v>346</v>
      </c>
      <c r="F19" s="68"/>
      <c r="G19" s="68" t="s">
        <v>347</v>
      </c>
      <c r="H19" s="68"/>
    </row>
    <row r="20" spans="1:8" ht="22.5" customHeight="1">
      <c r="A20" s="70"/>
      <c r="B20" s="40"/>
      <c r="C20" s="68" t="s">
        <v>348</v>
      </c>
      <c r="D20" s="58"/>
      <c r="E20" s="68" t="s">
        <v>349</v>
      </c>
      <c r="F20" s="68"/>
      <c r="G20" s="68" t="s">
        <v>350</v>
      </c>
      <c r="H20" s="68"/>
    </row>
    <row r="21" spans="1:8" ht="22.5" customHeight="1">
      <c r="A21" s="70"/>
      <c r="B21" s="40"/>
      <c r="C21" s="73"/>
      <c r="D21" s="58"/>
      <c r="E21" s="68" t="s">
        <v>351</v>
      </c>
      <c r="F21" s="68"/>
      <c r="G21" s="68"/>
      <c r="H21" s="68"/>
    </row>
    <row r="22" spans="1:8" ht="22.5" customHeight="1">
      <c r="A22" s="70"/>
      <c r="B22" s="40"/>
      <c r="C22" s="73"/>
      <c r="D22" s="58"/>
      <c r="E22" s="68" t="s">
        <v>352</v>
      </c>
      <c r="F22" s="68"/>
      <c r="G22" s="68"/>
      <c r="H22" s="68"/>
    </row>
    <row r="23" spans="1:8" ht="22.5" customHeight="1">
      <c r="A23" s="70"/>
      <c r="B23" s="40"/>
      <c r="C23" s="73"/>
      <c r="D23" s="58"/>
      <c r="E23" s="68" t="s">
        <v>353</v>
      </c>
      <c r="F23" s="68"/>
      <c r="G23" s="68"/>
      <c r="H23" s="68"/>
    </row>
    <row r="24" spans="1:8" ht="22.5" customHeight="1">
      <c r="A24" s="70"/>
      <c r="B24" s="40"/>
      <c r="C24" s="73"/>
      <c r="D24" s="58"/>
      <c r="E24" s="68" t="s">
        <v>354</v>
      </c>
      <c r="F24" s="68"/>
      <c r="G24" s="68"/>
      <c r="H24" s="68"/>
    </row>
    <row r="25" spans="1:8" ht="22.5" customHeight="1">
      <c r="A25" s="70"/>
      <c r="B25" s="40"/>
      <c r="C25" s="73"/>
      <c r="D25" s="58"/>
      <c r="E25" s="68"/>
      <c r="F25" s="68"/>
      <c r="G25" s="68"/>
      <c r="H25" s="68"/>
    </row>
    <row r="26" spans="1:8" ht="30" customHeight="1">
      <c r="A26" s="75" t="s">
        <v>108</v>
      </c>
      <c r="B26" s="76"/>
      <c r="C26" s="75" t="s">
        <v>109</v>
      </c>
      <c r="D26" s="76"/>
      <c r="E26" s="68" t="s">
        <v>109</v>
      </c>
      <c r="F26" s="68"/>
      <c r="G26" s="68"/>
      <c r="H26" s="68"/>
    </row>
  </sheetData>
  <sheetProtection/>
  <mergeCells count="4">
    <mergeCell ref="A2:F2"/>
    <mergeCell ref="A3:B3"/>
    <mergeCell ref="A4:B4"/>
    <mergeCell ref="C4:H4"/>
  </mergeCells>
  <printOptions horizontalCentered="1" verticalCentered="1"/>
  <pageMargins left="0.7480314960629921" right="0.7480314960629921" top="0.7874015748031497" bottom="0.4799999999999999" header="0" footer="0"/>
  <pageSetup fitToHeight="1" fitToWidth="1" horizontalDpi="600" verticalDpi="600" orientation="landscape" paperSize="9" scale="6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H9" sqref="H9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45" t="s">
        <v>29</v>
      </c>
    </row>
    <row r="2" spans="1:4" ht="28.5" customHeight="1">
      <c r="A2" s="46" t="s">
        <v>355</v>
      </c>
      <c r="B2" s="46"/>
      <c r="C2" s="46"/>
      <c r="D2" s="46"/>
    </row>
    <row r="3" ht="22.5" customHeight="1">
      <c r="D3" s="50" t="s">
        <v>44</v>
      </c>
    </row>
    <row r="4" spans="1:4" ht="22.5" customHeight="1">
      <c r="A4" s="4" t="s">
        <v>121</v>
      </c>
      <c r="B4" s="53" t="s">
        <v>356</v>
      </c>
      <c r="C4" s="4" t="s">
        <v>357</v>
      </c>
      <c r="D4" s="4" t="s">
        <v>358</v>
      </c>
    </row>
    <row r="5" spans="1:4" ht="18" customHeight="1">
      <c r="A5" s="2" t="s">
        <v>135</v>
      </c>
      <c r="B5" s="2" t="s">
        <v>135</v>
      </c>
      <c r="C5" s="2">
        <v>1</v>
      </c>
      <c r="D5" s="54"/>
    </row>
    <row r="6" spans="1:4" ht="18" customHeight="1">
      <c r="A6" s="52"/>
      <c r="B6" s="52" t="s">
        <v>125</v>
      </c>
      <c r="C6" s="40">
        <v>51.2</v>
      </c>
      <c r="D6" s="41"/>
    </row>
    <row r="7" spans="1:4" ht="18" customHeight="1">
      <c r="A7" s="55" t="s">
        <v>137</v>
      </c>
      <c r="B7" s="56" t="s">
        <v>138</v>
      </c>
      <c r="C7" s="40">
        <f>SUM(C8:C17)</f>
        <v>51.2</v>
      </c>
      <c r="D7" s="41"/>
    </row>
    <row r="8" spans="1:4" ht="18" customHeight="1">
      <c r="A8" s="55" t="s">
        <v>137</v>
      </c>
      <c r="B8" s="56" t="s">
        <v>359</v>
      </c>
      <c r="C8" s="40">
        <v>9.57</v>
      </c>
      <c r="D8" s="41"/>
    </row>
    <row r="9" spans="1:4" ht="18" customHeight="1">
      <c r="A9" s="55" t="s">
        <v>137</v>
      </c>
      <c r="B9" s="56" t="s">
        <v>360</v>
      </c>
      <c r="C9" s="40">
        <v>0.5</v>
      </c>
      <c r="D9" s="41"/>
    </row>
    <row r="10" spans="1:4" ht="18" customHeight="1">
      <c r="A10" s="55" t="s">
        <v>137</v>
      </c>
      <c r="B10" s="56" t="s">
        <v>361</v>
      </c>
      <c r="C10" s="40">
        <v>3</v>
      </c>
      <c r="D10" s="41"/>
    </row>
    <row r="11" spans="1:4" ht="18" customHeight="1">
      <c r="A11" s="55" t="s">
        <v>137</v>
      </c>
      <c r="B11" s="56" t="s">
        <v>362</v>
      </c>
      <c r="C11" s="40">
        <v>6.7</v>
      </c>
      <c r="D11" s="41"/>
    </row>
    <row r="12" spans="1:4" ht="18" customHeight="1">
      <c r="A12" s="55" t="s">
        <v>137</v>
      </c>
      <c r="B12" s="56" t="s">
        <v>363</v>
      </c>
      <c r="C12" s="40">
        <v>6.48</v>
      </c>
      <c r="D12" s="41"/>
    </row>
    <row r="13" spans="1:4" ht="18" customHeight="1">
      <c r="A13" s="55" t="s">
        <v>137</v>
      </c>
      <c r="B13" s="56" t="s">
        <v>364</v>
      </c>
      <c r="C13" s="40">
        <v>7.2</v>
      </c>
      <c r="D13" s="41"/>
    </row>
    <row r="14" spans="1:4" ht="18" customHeight="1">
      <c r="A14" s="55" t="s">
        <v>137</v>
      </c>
      <c r="B14" s="56" t="s">
        <v>365</v>
      </c>
      <c r="C14" s="40">
        <v>1</v>
      </c>
      <c r="D14" s="41"/>
    </row>
    <row r="15" spans="1:4" ht="18" customHeight="1">
      <c r="A15" s="55" t="s">
        <v>137</v>
      </c>
      <c r="B15" s="56" t="s">
        <v>366</v>
      </c>
      <c r="C15" s="40">
        <v>5</v>
      </c>
      <c r="D15" s="41"/>
    </row>
    <row r="16" spans="1:4" ht="18" customHeight="1">
      <c r="A16" s="55" t="s">
        <v>137</v>
      </c>
      <c r="B16" s="56" t="s">
        <v>367</v>
      </c>
      <c r="C16" s="40">
        <v>4.52</v>
      </c>
      <c r="D16" s="41"/>
    </row>
    <row r="17" spans="1:4" ht="18" customHeight="1">
      <c r="A17" s="55" t="s">
        <v>137</v>
      </c>
      <c r="B17" s="47" t="s">
        <v>368</v>
      </c>
      <c r="C17" s="40">
        <v>7.23</v>
      </c>
      <c r="D17" s="41"/>
    </row>
    <row r="18" spans="1:4" ht="18" customHeight="1">
      <c r="A18" s="57"/>
      <c r="B18" s="47"/>
      <c r="C18" s="40"/>
      <c r="D18" s="41"/>
    </row>
    <row r="19" spans="1:4" ht="18" customHeight="1">
      <c r="A19" s="52"/>
      <c r="B19" s="52"/>
      <c r="C19" s="58"/>
      <c r="D19" s="52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J25" sqref="J25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45" t="s">
        <v>31</v>
      </c>
    </row>
    <row r="2" spans="1:12" ht="23.2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9"/>
    </row>
    <row r="3" ht="26.25" customHeight="1">
      <c r="L3" s="50" t="s">
        <v>44</v>
      </c>
    </row>
    <row r="4" spans="1:12" ht="18" customHeight="1">
      <c r="A4" s="140" t="s">
        <v>369</v>
      </c>
      <c r="B4" s="140"/>
      <c r="C4" s="140"/>
      <c r="D4" s="140" t="s">
        <v>121</v>
      </c>
      <c r="E4" s="140" t="s">
        <v>370</v>
      </c>
      <c r="F4" s="140" t="s">
        <v>371</v>
      </c>
      <c r="G4" s="140" t="s">
        <v>372</v>
      </c>
      <c r="H4" s="140" t="s">
        <v>373</v>
      </c>
      <c r="I4" s="140" t="s">
        <v>374</v>
      </c>
      <c r="J4" s="140"/>
      <c r="K4" s="140" t="s">
        <v>375</v>
      </c>
      <c r="L4" s="139" t="s">
        <v>376</v>
      </c>
    </row>
    <row r="5" spans="1:12" ht="18" customHeight="1">
      <c r="A5" s="4" t="s">
        <v>377</v>
      </c>
      <c r="B5" s="4" t="s">
        <v>378</v>
      </c>
      <c r="C5" s="4" t="s">
        <v>379</v>
      </c>
      <c r="D5" s="140"/>
      <c r="E5" s="140"/>
      <c r="F5" s="140"/>
      <c r="G5" s="140"/>
      <c r="H5" s="140"/>
      <c r="I5" s="33" t="s">
        <v>377</v>
      </c>
      <c r="J5" s="33" t="s">
        <v>378</v>
      </c>
      <c r="K5" s="140"/>
      <c r="L5" s="139"/>
    </row>
    <row r="6" spans="1:12" ht="12.75" customHeight="1">
      <c r="A6" s="2" t="s">
        <v>135</v>
      </c>
      <c r="B6" s="2" t="s">
        <v>135</v>
      </c>
      <c r="C6" s="2" t="s">
        <v>135</v>
      </c>
      <c r="D6" s="2"/>
      <c r="E6" s="2"/>
      <c r="F6" s="2"/>
      <c r="G6" s="2" t="s">
        <v>135</v>
      </c>
      <c r="H6" s="2">
        <v>1</v>
      </c>
      <c r="I6" s="2" t="s">
        <v>135</v>
      </c>
      <c r="J6" s="2" t="s">
        <v>135</v>
      </c>
      <c r="K6" s="2">
        <v>2</v>
      </c>
      <c r="L6" s="2" t="s">
        <v>135</v>
      </c>
    </row>
    <row r="7" spans="1:12" ht="12.75" customHeight="1">
      <c r="A7" s="47"/>
      <c r="B7" s="47"/>
      <c r="C7" s="47"/>
      <c r="D7" s="47"/>
      <c r="E7" s="47"/>
      <c r="F7" s="47"/>
      <c r="G7" s="47"/>
      <c r="H7" s="41"/>
      <c r="I7" s="51"/>
      <c r="J7" s="51"/>
      <c r="K7" s="40"/>
      <c r="L7" s="52"/>
    </row>
    <row r="8" spans="1:12" ht="12.75" customHeight="1">
      <c r="A8" s="47"/>
      <c r="B8" s="47"/>
      <c r="C8" s="47"/>
      <c r="D8" s="47"/>
      <c r="E8" s="47"/>
      <c r="F8" s="47"/>
      <c r="G8" s="47"/>
      <c r="H8" s="41"/>
      <c r="I8" s="51"/>
      <c r="J8" s="51"/>
      <c r="K8" s="40"/>
      <c r="L8" s="52"/>
    </row>
    <row r="9" spans="1:12" ht="12.75" customHeight="1">
      <c r="A9" s="47"/>
      <c r="B9" s="47"/>
      <c r="C9" s="47"/>
      <c r="D9" s="47"/>
      <c r="E9" s="47"/>
      <c r="F9" s="47"/>
      <c r="G9" s="47"/>
      <c r="H9" s="41"/>
      <c r="I9" s="51"/>
      <c r="J9" s="51"/>
      <c r="K9" s="40"/>
      <c r="L9" s="52"/>
    </row>
    <row r="10" spans="1:13" ht="12.75" customHeight="1">
      <c r="A10" s="47"/>
      <c r="B10" s="47"/>
      <c r="C10" s="47"/>
      <c r="D10" s="47"/>
      <c r="E10" s="47"/>
      <c r="F10" s="47"/>
      <c r="G10" s="47"/>
      <c r="H10" s="41"/>
      <c r="I10" s="51"/>
      <c r="J10" s="51"/>
      <c r="K10" s="40"/>
      <c r="L10" s="52"/>
      <c r="M10" s="45"/>
    </row>
    <row r="11" spans="1:13" ht="12.75" customHeight="1">
      <c r="A11" s="47"/>
      <c r="B11" s="47"/>
      <c r="C11" s="47"/>
      <c r="D11" s="47"/>
      <c r="E11" s="47"/>
      <c r="F11" s="47"/>
      <c r="G11" s="47"/>
      <c r="H11" s="41"/>
      <c r="I11" s="51"/>
      <c r="J11" s="51"/>
      <c r="K11" s="40"/>
      <c r="L11" s="52"/>
      <c r="M11" s="45"/>
    </row>
    <row r="12" spans="1:13" ht="12.75" customHeight="1">
      <c r="A12" s="47"/>
      <c r="B12" s="47"/>
      <c r="C12" s="47"/>
      <c r="D12" s="47"/>
      <c r="E12" s="47"/>
      <c r="F12" s="47"/>
      <c r="G12" s="47"/>
      <c r="H12" s="41"/>
      <c r="I12" s="51"/>
      <c r="J12" s="51"/>
      <c r="K12" s="40"/>
      <c r="L12" s="52"/>
      <c r="M12" s="45"/>
    </row>
    <row r="13" spans="1:13" ht="12.75" customHeight="1">
      <c r="A13" s="47"/>
      <c r="B13" s="47"/>
      <c r="C13" s="47"/>
      <c r="D13" s="47"/>
      <c r="E13" s="47"/>
      <c r="F13" s="47"/>
      <c r="G13" s="47"/>
      <c r="H13" s="41"/>
      <c r="I13" s="51"/>
      <c r="J13" s="51"/>
      <c r="K13" s="40"/>
      <c r="L13" s="52"/>
      <c r="M13" s="45"/>
    </row>
    <row r="14" spans="1:12" ht="12.75" customHeight="1">
      <c r="A14" s="47"/>
      <c r="B14" s="47"/>
      <c r="C14" s="47"/>
      <c r="D14" s="47"/>
      <c r="E14" s="47"/>
      <c r="F14" s="47"/>
      <c r="G14" s="47"/>
      <c r="H14" s="41"/>
      <c r="I14" s="51"/>
      <c r="J14" s="51"/>
      <c r="K14" s="40"/>
      <c r="L14" s="52"/>
    </row>
    <row r="15" spans="1:12" ht="12.75" customHeight="1">
      <c r="A15" s="47"/>
      <c r="B15" s="47"/>
      <c r="C15" s="47"/>
      <c r="D15" s="47"/>
      <c r="E15" s="47"/>
      <c r="F15" s="47"/>
      <c r="G15" s="47"/>
      <c r="H15" s="41"/>
      <c r="I15" s="51"/>
      <c r="J15" s="51"/>
      <c r="K15" s="40"/>
      <c r="L15" s="52"/>
    </row>
    <row r="16" spans="1:12" ht="12.75" customHeight="1">
      <c r="A16" s="47"/>
      <c r="B16" s="47"/>
      <c r="C16" s="47"/>
      <c r="D16" s="47"/>
      <c r="E16" s="47"/>
      <c r="F16" s="47"/>
      <c r="G16" s="47"/>
      <c r="H16" s="41"/>
      <c r="I16" s="51"/>
      <c r="J16" s="51"/>
      <c r="K16" s="40"/>
      <c r="L16" s="52"/>
    </row>
    <row r="17" spans="1:12" ht="12.75" customHeight="1">
      <c r="A17" s="47"/>
      <c r="B17" s="48"/>
      <c r="C17" s="47"/>
      <c r="D17" s="47"/>
      <c r="E17" s="47"/>
      <c r="F17" s="47"/>
      <c r="G17" s="47"/>
      <c r="H17" s="41"/>
      <c r="I17" s="51"/>
      <c r="J17" s="51"/>
      <c r="K17" s="40"/>
      <c r="L17" s="52"/>
    </row>
    <row r="18" spans="1:12" ht="12.75" customHeight="1">
      <c r="A18" s="47"/>
      <c r="B18" s="47"/>
      <c r="C18" s="47"/>
      <c r="D18" s="47"/>
      <c r="E18" s="47"/>
      <c r="F18" s="47"/>
      <c r="G18" s="47"/>
      <c r="H18" s="41"/>
      <c r="I18" s="51"/>
      <c r="J18" s="51"/>
      <c r="K18" s="40"/>
      <c r="L18" s="52"/>
    </row>
    <row r="19" spans="1:12" ht="12.75" customHeight="1">
      <c r="A19" s="47"/>
      <c r="B19" s="47"/>
      <c r="C19" s="47"/>
      <c r="D19" s="47"/>
      <c r="E19" s="47"/>
      <c r="F19" s="47"/>
      <c r="G19" s="47"/>
      <c r="H19" s="41"/>
      <c r="I19" s="51"/>
      <c r="J19" s="51"/>
      <c r="K19" s="40"/>
      <c r="L19" s="52"/>
    </row>
    <row r="20" spans="1:12" ht="12.75" customHeight="1">
      <c r="A20" s="47"/>
      <c r="B20" s="47"/>
      <c r="C20" s="47"/>
      <c r="D20" s="47"/>
      <c r="E20" s="47"/>
      <c r="F20" s="47"/>
      <c r="G20" s="47"/>
      <c r="H20" s="41"/>
      <c r="I20" s="51"/>
      <c r="J20" s="51"/>
      <c r="K20" s="40"/>
      <c r="L20" s="52"/>
    </row>
    <row r="21" spans="1:12" ht="12.75" customHeight="1">
      <c r="A21" s="47"/>
      <c r="B21" s="47"/>
      <c r="C21" s="47"/>
      <c r="D21" s="47"/>
      <c r="E21" s="47"/>
      <c r="F21" s="47"/>
      <c r="G21" s="47"/>
      <c r="H21" s="41"/>
      <c r="I21" s="51"/>
      <c r="J21" s="51"/>
      <c r="K21" s="40"/>
      <c r="L21" s="52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zoomScalePageLayoutView="0" workbookViewId="0" topLeftCell="A1">
      <selection activeCell="AA13" sqref="AA13"/>
    </sheetView>
  </sheetViews>
  <sheetFormatPr defaultColWidth="9.16015625" defaultRowHeight="12.75" customHeight="1"/>
  <cols>
    <col min="1" max="1" width="7.33203125" style="0" customWidth="1"/>
    <col min="2" max="2" width="19.66015625" style="0" customWidth="1"/>
    <col min="3" max="3" width="6.5" style="0" customWidth="1"/>
    <col min="4" max="4" width="7.83203125" style="0" customWidth="1"/>
    <col min="5" max="5" width="6.16015625" style="0" customWidth="1"/>
    <col min="6" max="6" width="5.5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6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7.66015625" style="0" customWidth="1"/>
    <col min="22" max="22" width="6.33203125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7.5" style="0" customWidth="1"/>
    <col min="28" max="28" width="4" style="0" customWidth="1"/>
    <col min="29" max="29" width="3.83203125" style="0" customWidth="1"/>
  </cols>
  <sheetData>
    <row r="1" spans="1:20" ht="30" customHeight="1">
      <c r="A1" s="148" t="s">
        <v>380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9" ht="28.5" customHeight="1">
      <c r="A2" s="142" t="s">
        <v>381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spans="1:20" ht="22.5" customHeight="1">
      <c r="A3" s="150" t="s">
        <v>44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9" ht="22.5" customHeight="1">
      <c r="A4" s="139" t="s">
        <v>121</v>
      </c>
      <c r="B4" s="139" t="s">
        <v>122</v>
      </c>
      <c r="C4" s="151" t="s">
        <v>382</v>
      </c>
      <c r="D4" s="152"/>
      <c r="E4" s="152"/>
      <c r="F4" s="152"/>
      <c r="G4" s="152"/>
      <c r="H4" s="152"/>
      <c r="I4" s="152"/>
      <c r="J4" s="152"/>
      <c r="K4" s="152"/>
      <c r="L4" s="151" t="s">
        <v>383</v>
      </c>
      <c r="M4" s="152"/>
      <c r="N4" s="152"/>
      <c r="O4" s="152"/>
      <c r="P4" s="152"/>
      <c r="Q4" s="152"/>
      <c r="R4" s="152"/>
      <c r="S4" s="152"/>
      <c r="T4" s="152"/>
      <c r="U4" s="151" t="s">
        <v>384</v>
      </c>
      <c r="V4" s="152"/>
      <c r="W4" s="152"/>
      <c r="X4" s="152"/>
      <c r="Y4" s="152"/>
      <c r="Z4" s="152"/>
      <c r="AA4" s="152"/>
      <c r="AB4" s="152"/>
      <c r="AC4" s="152"/>
    </row>
    <row r="5" spans="1:29" ht="17.25" customHeight="1">
      <c r="A5" s="139"/>
      <c r="B5" s="139"/>
      <c r="C5" s="139" t="s">
        <v>125</v>
      </c>
      <c r="D5" s="153" t="s">
        <v>385</v>
      </c>
      <c r="E5" s="154"/>
      <c r="F5" s="154"/>
      <c r="G5" s="154"/>
      <c r="H5" s="154"/>
      <c r="I5" s="155"/>
      <c r="J5" s="140" t="s">
        <v>386</v>
      </c>
      <c r="K5" s="140" t="s">
        <v>387</v>
      </c>
      <c r="L5" s="139" t="s">
        <v>125</v>
      </c>
      <c r="M5" s="140" t="s">
        <v>385</v>
      </c>
      <c r="N5" s="140"/>
      <c r="O5" s="140"/>
      <c r="P5" s="140"/>
      <c r="Q5" s="140"/>
      <c r="R5" s="140"/>
      <c r="S5" s="140" t="s">
        <v>386</v>
      </c>
      <c r="T5" s="140" t="s">
        <v>387</v>
      </c>
      <c r="U5" s="139" t="s">
        <v>125</v>
      </c>
      <c r="V5" s="140" t="s">
        <v>385</v>
      </c>
      <c r="W5" s="140"/>
      <c r="X5" s="140"/>
      <c r="Y5" s="140"/>
      <c r="Z5" s="140"/>
      <c r="AA5" s="140"/>
      <c r="AB5" s="140" t="s">
        <v>386</v>
      </c>
      <c r="AC5" s="140" t="s">
        <v>387</v>
      </c>
    </row>
    <row r="6" spans="1:29" ht="23.25" customHeight="1">
      <c r="A6" s="139"/>
      <c r="B6" s="139"/>
      <c r="C6" s="139"/>
      <c r="D6" s="140" t="s">
        <v>133</v>
      </c>
      <c r="E6" s="140" t="s">
        <v>388</v>
      </c>
      <c r="F6" s="140" t="s">
        <v>389</v>
      </c>
      <c r="G6" s="140" t="s">
        <v>390</v>
      </c>
      <c r="H6" s="140"/>
      <c r="I6" s="140"/>
      <c r="J6" s="140"/>
      <c r="K6" s="140"/>
      <c r="L6" s="139"/>
      <c r="M6" s="140" t="s">
        <v>133</v>
      </c>
      <c r="N6" s="140" t="s">
        <v>388</v>
      </c>
      <c r="O6" s="140" t="s">
        <v>389</v>
      </c>
      <c r="P6" s="140" t="s">
        <v>390</v>
      </c>
      <c r="Q6" s="140"/>
      <c r="R6" s="140"/>
      <c r="S6" s="140"/>
      <c r="T6" s="140"/>
      <c r="U6" s="139"/>
      <c r="V6" s="140" t="s">
        <v>133</v>
      </c>
      <c r="W6" s="140" t="s">
        <v>388</v>
      </c>
      <c r="X6" s="140" t="s">
        <v>389</v>
      </c>
      <c r="Y6" s="140" t="s">
        <v>390</v>
      </c>
      <c r="Z6" s="140"/>
      <c r="AA6" s="140"/>
      <c r="AB6" s="140"/>
      <c r="AC6" s="140"/>
    </row>
    <row r="7" spans="1:29" ht="54.75" customHeight="1">
      <c r="A7" s="139"/>
      <c r="B7" s="139"/>
      <c r="C7" s="139"/>
      <c r="D7" s="140"/>
      <c r="E7" s="140"/>
      <c r="F7" s="140"/>
      <c r="G7" s="4" t="s">
        <v>133</v>
      </c>
      <c r="H7" s="34" t="s">
        <v>391</v>
      </c>
      <c r="I7" s="4" t="s">
        <v>292</v>
      </c>
      <c r="J7" s="140"/>
      <c r="K7" s="140"/>
      <c r="L7" s="139"/>
      <c r="M7" s="140"/>
      <c r="N7" s="140"/>
      <c r="O7" s="140"/>
      <c r="P7" s="4" t="s">
        <v>133</v>
      </c>
      <c r="Q7" s="4" t="s">
        <v>391</v>
      </c>
      <c r="R7" s="4" t="s">
        <v>292</v>
      </c>
      <c r="S7" s="140"/>
      <c r="T7" s="140"/>
      <c r="U7" s="139"/>
      <c r="V7" s="140"/>
      <c r="W7" s="140"/>
      <c r="X7" s="140"/>
      <c r="Y7" s="4" t="s">
        <v>133</v>
      </c>
      <c r="Z7" s="4" t="s">
        <v>391</v>
      </c>
      <c r="AA7" s="4" t="s">
        <v>292</v>
      </c>
      <c r="AB7" s="140"/>
      <c r="AC7" s="140"/>
    </row>
    <row r="8" spans="1:29" s="32" customFormat="1" ht="18.75" customHeight="1">
      <c r="A8" s="35"/>
      <c r="B8" s="36" t="s">
        <v>392</v>
      </c>
      <c r="C8" s="37">
        <v>6</v>
      </c>
      <c r="D8" s="37">
        <v>6</v>
      </c>
      <c r="E8" s="38"/>
      <c r="F8" s="37"/>
      <c r="G8" s="37">
        <v>6</v>
      </c>
      <c r="H8" s="38"/>
      <c r="I8" s="37">
        <v>6</v>
      </c>
      <c r="J8" s="41">
        <v>0</v>
      </c>
      <c r="K8" s="35"/>
      <c r="L8" s="37">
        <v>5.3</v>
      </c>
      <c r="M8" s="37">
        <v>5.3</v>
      </c>
      <c r="N8" s="38"/>
      <c r="O8" s="37"/>
      <c r="P8" s="37">
        <v>5.3</v>
      </c>
      <c r="Q8" s="38"/>
      <c r="R8" s="37">
        <v>5.3</v>
      </c>
      <c r="S8" s="38"/>
      <c r="T8" s="38"/>
      <c r="U8" s="37">
        <v>-0.7</v>
      </c>
      <c r="V8" s="38">
        <v>0</v>
      </c>
      <c r="W8" s="38"/>
      <c r="X8" s="38">
        <f aca="true" t="shared" si="0" ref="X8:AC8">O8-F8</f>
        <v>0</v>
      </c>
      <c r="Y8" s="37">
        <v>-0.7</v>
      </c>
      <c r="Z8" s="38">
        <f t="shared" si="0"/>
        <v>0</v>
      </c>
      <c r="AA8" s="37">
        <v>-0.7</v>
      </c>
      <c r="AB8" s="43">
        <f t="shared" si="0"/>
        <v>0</v>
      </c>
      <c r="AC8" s="44">
        <f t="shared" si="0"/>
        <v>0</v>
      </c>
    </row>
    <row r="9" spans="1:29" s="32" customFormat="1" ht="18.75" customHeight="1">
      <c r="A9" s="35"/>
      <c r="B9" s="39" t="s">
        <v>136</v>
      </c>
      <c r="C9" s="37">
        <v>6</v>
      </c>
      <c r="D9" s="37">
        <v>6</v>
      </c>
      <c r="E9" s="38"/>
      <c r="F9" s="37"/>
      <c r="G9" s="37">
        <v>6</v>
      </c>
      <c r="H9" s="38"/>
      <c r="I9" s="37">
        <v>6</v>
      </c>
      <c r="J9" s="41"/>
      <c r="K9" s="35"/>
      <c r="L9" s="37">
        <v>5.3</v>
      </c>
      <c r="M9" s="37">
        <v>5.3</v>
      </c>
      <c r="N9" s="38"/>
      <c r="O9" s="37"/>
      <c r="P9" s="37">
        <v>5.3</v>
      </c>
      <c r="Q9" s="38"/>
      <c r="R9" s="37">
        <v>5.3</v>
      </c>
      <c r="S9" s="38"/>
      <c r="T9" s="38"/>
      <c r="U9" s="37">
        <v>-0.7</v>
      </c>
      <c r="V9" s="38">
        <v>0</v>
      </c>
      <c r="W9" s="38"/>
      <c r="X9" s="38"/>
      <c r="Y9" s="37">
        <v>-0.7</v>
      </c>
      <c r="Z9" s="38"/>
      <c r="AA9" s="37">
        <v>-0.7</v>
      </c>
      <c r="AB9" s="38"/>
      <c r="AC9" s="38"/>
    </row>
    <row r="10" spans="1:29" s="32" customFormat="1" ht="18.75" customHeight="1">
      <c r="A10" s="35" t="s">
        <v>137</v>
      </c>
      <c r="B10" s="39" t="s">
        <v>393</v>
      </c>
      <c r="C10" s="37">
        <v>6</v>
      </c>
      <c r="D10" s="37">
        <v>6</v>
      </c>
      <c r="E10" s="38"/>
      <c r="F10" s="37"/>
      <c r="G10" s="37">
        <v>6</v>
      </c>
      <c r="H10" s="38"/>
      <c r="I10" s="37">
        <v>6</v>
      </c>
      <c r="J10" s="41"/>
      <c r="K10" s="35"/>
      <c r="L10" s="37">
        <v>5.3</v>
      </c>
      <c r="M10" s="37">
        <v>5.3</v>
      </c>
      <c r="N10" s="38"/>
      <c r="O10" s="37"/>
      <c r="P10" s="37">
        <v>5.3</v>
      </c>
      <c r="Q10" s="38"/>
      <c r="R10" s="37">
        <v>5.3</v>
      </c>
      <c r="S10" s="38"/>
      <c r="T10" s="38"/>
      <c r="U10" s="37">
        <v>-0.7</v>
      </c>
      <c r="V10" s="38">
        <v>0</v>
      </c>
      <c r="W10" s="38"/>
      <c r="X10" s="38"/>
      <c r="Y10" s="37">
        <v>-0.7</v>
      </c>
      <c r="Z10" s="38"/>
      <c r="AA10" s="37">
        <v>-0.7</v>
      </c>
      <c r="AB10" s="38"/>
      <c r="AC10" s="38"/>
    </row>
    <row r="11" spans="1:29" s="32" customFormat="1" ht="18.75" customHeight="1">
      <c r="A11" s="35"/>
      <c r="B11" s="39"/>
      <c r="C11" s="40"/>
      <c r="D11" s="37"/>
      <c r="E11" s="38"/>
      <c r="F11" s="38"/>
      <c r="G11" s="40"/>
      <c r="H11" s="41"/>
      <c r="I11" s="40"/>
      <c r="J11" s="41"/>
      <c r="K11" s="35"/>
      <c r="L11" s="37"/>
      <c r="M11" s="37"/>
      <c r="N11" s="38"/>
      <c r="O11" s="38"/>
      <c r="P11" s="37"/>
      <c r="Q11" s="38"/>
      <c r="R11" s="37"/>
      <c r="S11" s="38"/>
      <c r="T11" s="38"/>
      <c r="U11" s="37"/>
      <c r="V11" s="38"/>
      <c r="W11" s="38"/>
      <c r="X11" s="38"/>
      <c r="Y11" s="37"/>
      <c r="Z11" s="38"/>
      <c r="AA11" s="37"/>
      <c r="AB11" s="38"/>
      <c r="AC11" s="38"/>
    </row>
    <row r="12" spans="1:29" s="32" customFormat="1" ht="18.75" customHeight="1">
      <c r="A12" s="35"/>
      <c r="B12" s="39"/>
      <c r="C12" s="40"/>
      <c r="D12" s="37"/>
      <c r="E12" s="38"/>
      <c r="F12" s="38"/>
      <c r="G12" s="40"/>
      <c r="H12" s="41"/>
      <c r="I12" s="40"/>
      <c r="J12" s="41"/>
      <c r="K12" s="35"/>
      <c r="L12" s="37"/>
      <c r="M12" s="37"/>
      <c r="N12" s="38"/>
      <c r="O12" s="38"/>
      <c r="P12" s="37"/>
      <c r="Q12" s="38"/>
      <c r="R12" s="37"/>
      <c r="S12" s="38"/>
      <c r="T12" s="38"/>
      <c r="U12" s="37"/>
      <c r="V12" s="38"/>
      <c r="W12" s="38"/>
      <c r="X12" s="38"/>
      <c r="Y12" s="37"/>
      <c r="Z12" s="38"/>
      <c r="AA12" s="37"/>
      <c r="AB12" s="38"/>
      <c r="AC12" s="38"/>
    </row>
    <row r="13" spans="1:29" s="32" customFormat="1" ht="18.75" customHeight="1">
      <c r="A13" s="35"/>
      <c r="B13" s="39"/>
      <c r="C13" s="40"/>
      <c r="D13" s="37"/>
      <c r="E13" s="38"/>
      <c r="F13" s="38"/>
      <c r="G13" s="40"/>
      <c r="H13" s="41"/>
      <c r="I13" s="40"/>
      <c r="J13" s="41"/>
      <c r="K13" s="35"/>
      <c r="L13" s="37"/>
      <c r="M13" s="37"/>
      <c r="N13" s="38"/>
      <c r="O13" s="38"/>
      <c r="P13" s="37"/>
      <c r="Q13" s="38"/>
      <c r="R13" s="37"/>
      <c r="S13" s="38"/>
      <c r="T13" s="38"/>
      <c r="U13" s="37"/>
      <c r="V13" s="38"/>
      <c r="W13" s="38"/>
      <c r="X13" s="38"/>
      <c r="Y13" s="37"/>
      <c r="Z13" s="38"/>
      <c r="AA13" s="37"/>
      <c r="AB13" s="38"/>
      <c r="AC13" s="38"/>
    </row>
    <row r="14" spans="1:29" s="32" customFormat="1" ht="18.75" customHeight="1">
      <c r="A14" s="35"/>
      <c r="B14" s="39"/>
      <c r="C14" s="40"/>
      <c r="D14" s="37"/>
      <c r="E14" s="38"/>
      <c r="F14" s="38"/>
      <c r="G14" s="40"/>
      <c r="H14" s="41"/>
      <c r="I14" s="40"/>
      <c r="J14" s="41"/>
      <c r="K14" s="35"/>
      <c r="L14" s="37"/>
      <c r="M14" s="37"/>
      <c r="N14" s="38"/>
      <c r="O14" s="38"/>
      <c r="P14" s="37"/>
      <c r="Q14" s="38"/>
      <c r="R14" s="37"/>
      <c r="S14" s="38"/>
      <c r="T14" s="38"/>
      <c r="U14" s="37"/>
      <c r="V14" s="38"/>
      <c r="W14" s="38"/>
      <c r="X14" s="38"/>
      <c r="Y14" s="37"/>
      <c r="Z14" s="38"/>
      <c r="AA14" s="37"/>
      <c r="AB14" s="38"/>
      <c r="AC14" s="38"/>
    </row>
    <row r="15" spans="1:29" s="32" customFormat="1" ht="18.75" customHeight="1">
      <c r="A15" s="35"/>
      <c r="B15" s="39"/>
      <c r="C15" s="40"/>
      <c r="D15" s="37"/>
      <c r="E15" s="38"/>
      <c r="F15" s="38"/>
      <c r="G15" s="40"/>
      <c r="H15" s="41"/>
      <c r="I15" s="40"/>
      <c r="J15" s="41"/>
      <c r="K15" s="35"/>
      <c r="L15" s="37"/>
      <c r="M15" s="37"/>
      <c r="N15" s="38"/>
      <c r="O15" s="38"/>
      <c r="P15" s="37"/>
      <c r="Q15" s="38"/>
      <c r="R15" s="37"/>
      <c r="S15" s="38"/>
      <c r="T15" s="38"/>
      <c r="U15" s="37"/>
      <c r="V15" s="38"/>
      <c r="W15" s="38"/>
      <c r="X15" s="38"/>
      <c r="Y15" s="37"/>
      <c r="Z15" s="38"/>
      <c r="AA15" s="37"/>
      <c r="AB15" s="38"/>
      <c r="AC15" s="38"/>
    </row>
    <row r="16" spans="1:29" s="32" customFormat="1" ht="18" customHeight="1">
      <c r="A16" s="35"/>
      <c r="B16" s="5"/>
      <c r="C16" s="40"/>
      <c r="D16" s="37"/>
      <c r="E16" s="38"/>
      <c r="F16" s="38"/>
      <c r="G16" s="40"/>
      <c r="H16" s="38"/>
      <c r="I16" s="42"/>
      <c r="J16" s="38"/>
      <c r="K16" s="38"/>
      <c r="L16" s="37"/>
      <c r="M16" s="37"/>
      <c r="N16" s="38"/>
      <c r="O16" s="38"/>
      <c r="P16" s="38"/>
      <c r="Q16" s="38"/>
      <c r="R16" s="38"/>
      <c r="S16" s="38"/>
      <c r="T16" s="38"/>
      <c r="U16" s="37"/>
      <c r="V16" s="38"/>
      <c r="W16" s="38"/>
      <c r="X16" s="38"/>
      <c r="Y16" s="37"/>
      <c r="Z16" s="38"/>
      <c r="AA16" s="37"/>
      <c r="AB16" s="38"/>
      <c r="AC16" s="38"/>
    </row>
  </sheetData>
  <sheetProtection/>
  <mergeCells count="32">
    <mergeCell ref="U5:U7"/>
    <mergeCell ref="V6:V7"/>
    <mergeCell ref="W6:W7"/>
    <mergeCell ref="X6:X7"/>
    <mergeCell ref="AB5:AB7"/>
    <mergeCell ref="AC5:AC7"/>
    <mergeCell ref="L5:L7"/>
    <mergeCell ref="M6:M7"/>
    <mergeCell ref="N6:N7"/>
    <mergeCell ref="O6:O7"/>
    <mergeCell ref="S5:S7"/>
    <mergeCell ref="T5:T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A1:T1"/>
    <mergeCell ref="A2:AC2"/>
    <mergeCell ref="A3:T3"/>
    <mergeCell ref="C4:K4"/>
    <mergeCell ref="L4:T4"/>
    <mergeCell ref="U4:AC4"/>
    <mergeCell ref="A4:A7"/>
    <mergeCell ref="B4:B7"/>
    <mergeCell ref="C5:C7"/>
    <mergeCell ref="K5:K7"/>
  </mergeCells>
  <printOptions horizontalCentered="1"/>
  <pageMargins left="0" right="0.16" top="0.7900000000000001" bottom="0.7900000000000001" header="0.51" footer="0.51"/>
  <pageSetup fitToHeight="1000"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B9" sqref="B9:E10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47.33203125" style="0" customWidth="1"/>
    <col min="5" max="5" width="22.33203125" style="0" customWidth="1"/>
  </cols>
  <sheetData>
    <row r="1" spans="1:17" ht="30" customHeight="1">
      <c r="A1" s="149" t="s">
        <v>36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26" ht="30" customHeight="1">
      <c r="A2" s="156" t="s">
        <v>394</v>
      </c>
      <c r="B2" s="156"/>
      <c r="C2" s="156"/>
      <c r="D2" s="156"/>
      <c r="E2" s="15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" ht="15" customHeight="1">
      <c r="A3" s="152" t="s">
        <v>395</v>
      </c>
      <c r="B3" s="152"/>
      <c r="C3" s="152"/>
      <c r="D3" s="152" t="s">
        <v>396</v>
      </c>
      <c r="E3" s="152"/>
    </row>
    <row r="4" spans="1:5" ht="15" customHeight="1">
      <c r="A4" s="152" t="s">
        <v>397</v>
      </c>
      <c r="B4" s="152"/>
      <c r="C4" s="152"/>
      <c r="D4" s="152" t="s">
        <v>485</v>
      </c>
      <c r="E4" s="152"/>
    </row>
    <row r="5" spans="1:5" ht="15" customHeight="1">
      <c r="A5" s="168" t="s">
        <v>398</v>
      </c>
      <c r="B5" s="169"/>
      <c r="C5" s="169"/>
      <c r="D5" s="5" t="s">
        <v>399</v>
      </c>
      <c r="E5" s="2">
        <v>51.2</v>
      </c>
    </row>
    <row r="6" spans="1:5" ht="15" customHeight="1">
      <c r="A6" s="169"/>
      <c r="B6" s="169"/>
      <c r="C6" s="169"/>
      <c r="D6" s="6" t="s">
        <v>400</v>
      </c>
      <c r="E6" s="2">
        <v>51.2</v>
      </c>
    </row>
    <row r="7" spans="1:5" ht="15" customHeight="1">
      <c r="A7" s="169"/>
      <c r="B7" s="169"/>
      <c r="C7" s="169"/>
      <c r="D7" s="2" t="s">
        <v>401</v>
      </c>
      <c r="E7" s="2"/>
    </row>
    <row r="8" spans="1:5" ht="15" customHeight="1">
      <c r="A8" s="161" t="s">
        <v>402</v>
      </c>
      <c r="B8" s="151" t="s">
        <v>403</v>
      </c>
      <c r="C8" s="151"/>
      <c r="D8" s="151"/>
      <c r="E8" s="151"/>
    </row>
    <row r="9" spans="1:5" ht="34.5" customHeight="1">
      <c r="A9" s="171"/>
      <c r="B9" s="170" t="s">
        <v>404</v>
      </c>
      <c r="C9" s="170"/>
      <c r="D9" s="170"/>
      <c r="E9" s="170"/>
    </row>
    <row r="10" spans="1:5" ht="34.5" customHeight="1">
      <c r="A10" s="171"/>
      <c r="B10" s="170"/>
      <c r="C10" s="170"/>
      <c r="D10" s="170"/>
      <c r="E10" s="170"/>
    </row>
    <row r="11" spans="1:5" ht="30" customHeight="1">
      <c r="A11" s="172" t="s">
        <v>405</v>
      </c>
      <c r="B11" s="3"/>
      <c r="C11" s="4" t="s">
        <v>406</v>
      </c>
      <c r="D11" s="2" t="s">
        <v>407</v>
      </c>
      <c r="E11" s="2" t="s">
        <v>408</v>
      </c>
    </row>
    <row r="12" spans="1:5" ht="15" customHeight="1">
      <c r="A12" s="158"/>
      <c r="B12" s="157" t="s">
        <v>409</v>
      </c>
      <c r="C12" s="162" t="s">
        <v>410</v>
      </c>
      <c r="D12" s="8" t="s">
        <v>411</v>
      </c>
      <c r="E12" s="28">
        <v>0.92</v>
      </c>
    </row>
    <row r="13" spans="1:5" ht="15" customHeight="1">
      <c r="A13" s="158"/>
      <c r="B13" s="158"/>
      <c r="C13" s="163"/>
      <c r="D13" s="8" t="s">
        <v>412</v>
      </c>
      <c r="E13" s="28">
        <v>0.95</v>
      </c>
    </row>
    <row r="14" spans="1:5" ht="15" customHeight="1">
      <c r="A14" s="158"/>
      <c r="B14" s="158"/>
      <c r="C14" s="164"/>
      <c r="D14" s="8" t="s">
        <v>413</v>
      </c>
      <c r="E14" s="9"/>
    </row>
    <row r="15" spans="1:5" ht="15" customHeight="1">
      <c r="A15" s="158"/>
      <c r="B15" s="158"/>
      <c r="C15" s="165" t="s">
        <v>414</v>
      </c>
      <c r="D15" s="8" t="s">
        <v>415</v>
      </c>
      <c r="E15" s="28">
        <v>0.9</v>
      </c>
    </row>
    <row r="16" spans="1:5" ht="15" customHeight="1">
      <c r="A16" s="158"/>
      <c r="B16" s="158"/>
      <c r="C16" s="166"/>
      <c r="D16" s="8" t="s">
        <v>416</v>
      </c>
      <c r="E16" s="28">
        <v>0.95</v>
      </c>
    </row>
    <row r="17" spans="1:5" ht="15" customHeight="1">
      <c r="A17" s="158"/>
      <c r="B17" s="158"/>
      <c r="C17" s="167"/>
      <c r="D17" s="8" t="s">
        <v>413</v>
      </c>
      <c r="E17" s="9"/>
    </row>
    <row r="18" spans="1:5" ht="15" customHeight="1">
      <c r="A18" s="158"/>
      <c r="B18" s="158"/>
      <c r="C18" s="165" t="s">
        <v>417</v>
      </c>
      <c r="D18" s="8" t="s">
        <v>418</v>
      </c>
      <c r="E18" s="28">
        <v>1</v>
      </c>
    </row>
    <row r="19" spans="1:5" ht="15" customHeight="1">
      <c r="A19" s="158"/>
      <c r="B19" s="158"/>
      <c r="C19" s="163"/>
      <c r="D19" s="8" t="s">
        <v>419</v>
      </c>
      <c r="E19" s="28">
        <v>0.9</v>
      </c>
    </row>
    <row r="20" spans="1:5" ht="15" customHeight="1">
      <c r="A20" s="158"/>
      <c r="B20" s="158"/>
      <c r="C20" s="164"/>
      <c r="D20" s="8" t="s">
        <v>413</v>
      </c>
      <c r="E20" s="9"/>
    </row>
    <row r="21" spans="1:5" ht="15" customHeight="1">
      <c r="A21" s="158"/>
      <c r="B21" s="158"/>
      <c r="C21" s="165" t="s">
        <v>420</v>
      </c>
      <c r="D21" s="8" t="s">
        <v>421</v>
      </c>
      <c r="E21" s="9" t="s">
        <v>422</v>
      </c>
    </row>
    <row r="22" spans="1:5" ht="15" customHeight="1">
      <c r="A22" s="158"/>
      <c r="B22" s="158"/>
      <c r="C22" s="163"/>
      <c r="D22" s="8" t="s">
        <v>423</v>
      </c>
      <c r="E22" s="29">
        <v>0.1</v>
      </c>
    </row>
    <row r="23" spans="1:5" ht="15" customHeight="1">
      <c r="A23" s="158"/>
      <c r="B23" s="158"/>
      <c r="C23" s="164"/>
      <c r="D23" s="8" t="s">
        <v>413</v>
      </c>
      <c r="E23" s="9"/>
    </row>
    <row r="24" spans="1:5" ht="15" customHeight="1">
      <c r="A24" s="158"/>
      <c r="B24" s="158"/>
      <c r="C24" s="10" t="s">
        <v>413</v>
      </c>
      <c r="D24" s="8"/>
      <c r="E24" s="9"/>
    </row>
    <row r="25" spans="1:5" ht="15" customHeight="1">
      <c r="A25" s="158"/>
      <c r="B25" s="159" t="s">
        <v>424</v>
      </c>
      <c r="C25" s="165" t="s">
        <v>425</v>
      </c>
      <c r="D25" s="8" t="s">
        <v>426</v>
      </c>
      <c r="E25" s="9" t="s">
        <v>422</v>
      </c>
    </row>
    <row r="26" spans="1:5" ht="15" customHeight="1">
      <c r="A26" s="158"/>
      <c r="B26" s="159"/>
      <c r="C26" s="163"/>
      <c r="D26" s="8" t="s">
        <v>427</v>
      </c>
      <c r="E26" s="9" t="s">
        <v>422</v>
      </c>
    </row>
    <row r="27" spans="1:5" ht="15" customHeight="1">
      <c r="A27" s="158"/>
      <c r="B27" s="159"/>
      <c r="C27" s="164"/>
      <c r="D27" s="8" t="s">
        <v>413</v>
      </c>
      <c r="E27" s="9"/>
    </row>
    <row r="28" spans="1:5" ht="15" customHeight="1">
      <c r="A28" s="158"/>
      <c r="B28" s="159"/>
      <c r="C28" s="165" t="s">
        <v>428</v>
      </c>
      <c r="D28" s="8" t="s">
        <v>429</v>
      </c>
      <c r="E28" s="9" t="s">
        <v>422</v>
      </c>
    </row>
    <row r="29" spans="1:5" ht="15" customHeight="1">
      <c r="A29" s="158"/>
      <c r="B29" s="159"/>
      <c r="C29" s="163"/>
      <c r="D29" s="8" t="s">
        <v>430</v>
      </c>
      <c r="E29" s="9" t="s">
        <v>422</v>
      </c>
    </row>
    <row r="30" spans="1:5" ht="15" customHeight="1">
      <c r="A30" s="158"/>
      <c r="B30" s="159"/>
      <c r="C30" s="164"/>
      <c r="D30" s="8" t="s">
        <v>413</v>
      </c>
      <c r="E30" s="9"/>
    </row>
    <row r="31" spans="1:5" ht="15" customHeight="1">
      <c r="A31" s="158"/>
      <c r="B31" s="159"/>
      <c r="C31" s="165" t="s">
        <v>431</v>
      </c>
      <c r="D31" s="8" t="s">
        <v>432</v>
      </c>
      <c r="E31" s="9" t="s">
        <v>422</v>
      </c>
    </row>
    <row r="32" spans="1:5" ht="15" customHeight="1">
      <c r="A32" s="158"/>
      <c r="B32" s="159"/>
      <c r="C32" s="163"/>
      <c r="D32" s="8" t="s">
        <v>433</v>
      </c>
      <c r="E32" s="9" t="s">
        <v>422</v>
      </c>
    </row>
    <row r="33" spans="1:5" ht="15" customHeight="1">
      <c r="A33" s="158"/>
      <c r="B33" s="159"/>
      <c r="C33" s="164"/>
      <c r="D33" s="8" t="s">
        <v>413</v>
      </c>
      <c r="E33" s="9"/>
    </row>
    <row r="34" spans="1:5" ht="15" customHeight="1">
      <c r="A34" s="158"/>
      <c r="B34" s="159"/>
      <c r="C34" s="165" t="s">
        <v>434</v>
      </c>
      <c r="D34" s="8" t="s">
        <v>435</v>
      </c>
      <c r="E34" s="9" t="s">
        <v>422</v>
      </c>
    </row>
    <row r="35" spans="1:5" ht="15" customHeight="1">
      <c r="A35" s="158"/>
      <c r="B35" s="159"/>
      <c r="C35" s="163"/>
      <c r="D35" s="8" t="s">
        <v>436</v>
      </c>
      <c r="E35" s="9" t="s">
        <v>422</v>
      </c>
    </row>
    <row r="36" spans="1:5" ht="15" customHeight="1">
      <c r="A36" s="158"/>
      <c r="B36" s="159"/>
      <c r="C36" s="164"/>
      <c r="D36" s="8" t="s">
        <v>413</v>
      </c>
      <c r="E36" s="9"/>
    </row>
    <row r="37" spans="1:5" ht="15" customHeight="1">
      <c r="A37" s="158"/>
      <c r="B37" s="160"/>
      <c r="C37" s="11" t="s">
        <v>413</v>
      </c>
      <c r="D37" s="8"/>
      <c r="E37" s="9"/>
    </row>
    <row r="38" spans="1:5" ht="15" customHeight="1">
      <c r="A38" s="158"/>
      <c r="B38" s="161" t="s">
        <v>437</v>
      </c>
      <c r="C38" s="165" t="s">
        <v>438</v>
      </c>
      <c r="D38" s="8" t="s">
        <v>439</v>
      </c>
      <c r="E38" s="28">
        <v>1</v>
      </c>
    </row>
    <row r="39" spans="1:5" ht="15" customHeight="1">
      <c r="A39" s="158"/>
      <c r="B39" s="161"/>
      <c r="C39" s="163"/>
      <c r="D39" s="8" t="s">
        <v>440</v>
      </c>
      <c r="E39" s="28">
        <v>1</v>
      </c>
    </row>
    <row r="40" spans="1:5" ht="15" customHeight="1">
      <c r="A40" s="158"/>
      <c r="B40" s="161"/>
      <c r="C40" s="164"/>
      <c r="D40" s="8" t="s">
        <v>413</v>
      </c>
      <c r="E40" s="9"/>
    </row>
    <row r="41" spans="1:5" ht="15" customHeight="1">
      <c r="A41" s="173"/>
      <c r="B41" s="161"/>
      <c r="C41" s="3" t="s">
        <v>413</v>
      </c>
      <c r="D41" s="8"/>
      <c r="E41" s="9"/>
    </row>
    <row r="42" spans="1:5" ht="12" customHeight="1">
      <c r="A42" s="30"/>
      <c r="B42" s="30"/>
      <c r="C42" s="30"/>
      <c r="D42" s="30"/>
      <c r="E42" s="30"/>
    </row>
    <row r="43" spans="1:5" ht="12" customHeight="1">
      <c r="A43" s="31"/>
      <c r="B43" s="31"/>
      <c r="C43" s="31"/>
      <c r="D43" s="31"/>
      <c r="E43" s="31"/>
    </row>
    <row r="44" spans="1:5" ht="12" customHeight="1">
      <c r="A44" s="31"/>
      <c r="B44" s="31"/>
      <c r="C44" s="31"/>
      <c r="D44" s="31"/>
      <c r="E44" s="31"/>
    </row>
    <row r="45" spans="1:5" ht="12" customHeight="1">
      <c r="A45" s="31"/>
      <c r="B45" s="31"/>
      <c r="C45" s="31"/>
      <c r="D45" s="31"/>
      <c r="E45" s="31"/>
    </row>
    <row r="46" spans="1:5" ht="30" customHeight="1">
      <c r="A46" s="31"/>
      <c r="B46" s="31"/>
      <c r="C46" s="31"/>
      <c r="D46" s="31"/>
      <c r="E46" s="31"/>
    </row>
    <row r="47" spans="1:5" ht="30" customHeight="1">
      <c r="A47" s="15"/>
      <c r="B47" s="15"/>
      <c r="C47" s="16"/>
      <c r="D47" s="15"/>
      <c r="E47" s="15"/>
    </row>
    <row r="48" spans="1:5" ht="30" customHeight="1">
      <c r="A48" s="15"/>
      <c r="B48" s="15"/>
      <c r="C48" s="16"/>
      <c r="D48" s="15"/>
      <c r="E48" s="15"/>
    </row>
    <row r="49" spans="1:5" ht="30" customHeight="1">
      <c r="A49" s="15"/>
      <c r="B49" s="15"/>
      <c r="C49" s="16"/>
      <c r="D49" s="15"/>
      <c r="E49" s="15"/>
    </row>
    <row r="50" spans="1:5" ht="30" customHeight="1">
      <c r="A50" s="15"/>
      <c r="B50" s="15"/>
      <c r="C50" s="16"/>
      <c r="D50" s="15"/>
      <c r="E50" s="15"/>
    </row>
    <row r="51" spans="1:5" ht="30" customHeight="1">
      <c r="A51" s="15"/>
      <c r="B51" s="15"/>
      <c r="C51" s="16"/>
      <c r="D51" s="15"/>
      <c r="E51" s="15"/>
    </row>
    <row r="52" spans="1:5" ht="30" customHeight="1">
      <c r="A52" s="15"/>
      <c r="B52" s="15"/>
      <c r="C52" s="17"/>
      <c r="D52" s="15"/>
      <c r="E52" s="15"/>
    </row>
    <row r="53" spans="1:5" ht="30" customHeight="1">
      <c r="A53" s="15"/>
      <c r="B53" s="15"/>
      <c r="C53" s="17"/>
      <c r="D53" s="15"/>
      <c r="E53" s="15"/>
    </row>
    <row r="54" spans="1:5" ht="30" customHeight="1">
      <c r="A54" s="15"/>
      <c r="B54" s="15"/>
      <c r="C54" s="17"/>
      <c r="D54" s="15"/>
      <c r="E54" s="15"/>
    </row>
    <row r="55" spans="1:5" ht="30" customHeight="1">
      <c r="A55" s="15"/>
      <c r="B55" s="15"/>
      <c r="C55" s="17"/>
      <c r="D55" s="15"/>
      <c r="E55" s="15"/>
    </row>
    <row r="56" spans="1:5" ht="30" customHeight="1">
      <c r="A56" s="15"/>
      <c r="B56" s="15"/>
      <c r="C56" s="17"/>
      <c r="D56" s="15"/>
      <c r="E56" s="15"/>
    </row>
    <row r="57" spans="1:5" ht="30" customHeight="1">
      <c r="A57" s="15"/>
      <c r="B57" s="15"/>
      <c r="C57" s="17"/>
      <c r="D57" s="15"/>
      <c r="E57" s="15"/>
    </row>
    <row r="58" spans="1:5" ht="30" customHeight="1">
      <c r="A58" s="15"/>
      <c r="B58" s="15"/>
      <c r="C58" s="17"/>
      <c r="D58" s="15"/>
      <c r="E58" s="15"/>
    </row>
    <row r="59" spans="1:5" ht="30" customHeight="1">
      <c r="A59" s="15"/>
      <c r="B59" s="15"/>
      <c r="C59" s="17"/>
      <c r="D59" s="15"/>
      <c r="E59" s="15"/>
    </row>
    <row r="60" spans="1:5" ht="30" customHeight="1">
      <c r="A60" s="15"/>
      <c r="B60" s="15"/>
      <c r="C60" s="17"/>
      <c r="D60" s="15"/>
      <c r="E60" s="15"/>
    </row>
    <row r="61" spans="1:5" ht="11.25">
      <c r="A61" s="15"/>
      <c r="B61" s="15"/>
      <c r="C61" s="15"/>
      <c r="D61" s="15"/>
      <c r="E61" s="15"/>
    </row>
    <row r="62" spans="1:5" ht="11.25">
      <c r="A62" s="15"/>
      <c r="B62" s="15"/>
      <c r="C62" s="15"/>
      <c r="D62" s="15"/>
      <c r="E62" s="15"/>
    </row>
    <row r="63" spans="1:5" ht="11.25">
      <c r="A63" s="15"/>
      <c r="B63" s="15"/>
      <c r="C63" s="15"/>
      <c r="D63" s="15"/>
      <c r="E63" s="15"/>
    </row>
    <row r="64" spans="1:5" ht="11.25">
      <c r="A64" s="15"/>
      <c r="B64" s="15"/>
      <c r="C64" s="15"/>
      <c r="D64" s="15"/>
      <c r="E64" s="15"/>
    </row>
    <row r="65" spans="1:5" ht="11.25">
      <c r="A65" s="15"/>
      <c r="B65" s="15"/>
      <c r="C65" s="15"/>
      <c r="D65" s="15"/>
      <c r="E65" s="15"/>
    </row>
    <row r="66" spans="1:5" ht="11.25">
      <c r="A66" s="15"/>
      <c r="B66" s="15"/>
      <c r="C66" s="15"/>
      <c r="D66" s="15"/>
      <c r="E66" s="15"/>
    </row>
    <row r="67" spans="1:5" ht="11.25">
      <c r="A67" s="15"/>
      <c r="B67" s="15"/>
      <c r="C67" s="15"/>
      <c r="D67" s="15"/>
      <c r="E67" s="15"/>
    </row>
    <row r="68" spans="1:5" ht="11.25">
      <c r="A68" s="15"/>
      <c r="B68" s="15"/>
      <c r="C68" s="15"/>
      <c r="D68" s="15"/>
      <c r="E68" s="15"/>
    </row>
  </sheetData>
  <sheetProtection/>
  <mergeCells count="23">
    <mergeCell ref="C34:C36"/>
    <mergeCell ref="C38:C40"/>
    <mergeCell ref="A5:C7"/>
    <mergeCell ref="B9:E10"/>
    <mergeCell ref="B8:E8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A1:Q1"/>
    <mergeCell ref="A2:E2"/>
    <mergeCell ref="A3:C3"/>
    <mergeCell ref="D3:E3"/>
    <mergeCell ref="A4:C4"/>
    <mergeCell ref="D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">
      <selection activeCell="J11" sqref="J11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148" t="s">
        <v>441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9" s="18" customFormat="1" ht="30" customHeight="1">
      <c r="A2" s="156" t="s">
        <v>39</v>
      </c>
      <c r="B2" s="156"/>
      <c r="C2" s="156"/>
      <c r="D2" s="156"/>
      <c r="E2" s="156"/>
      <c r="F2" s="156"/>
      <c r="G2" s="156"/>
      <c r="H2" s="15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8" s="18" customFormat="1" ht="15" customHeight="1">
      <c r="A3" s="152" t="s">
        <v>442</v>
      </c>
      <c r="B3" s="152"/>
      <c r="C3" s="152"/>
      <c r="D3" s="152" t="s">
        <v>485</v>
      </c>
      <c r="E3" s="152"/>
      <c r="F3" s="152"/>
      <c r="G3" s="152"/>
      <c r="H3" s="152"/>
    </row>
    <row r="4" spans="1:8" s="18" customFormat="1" ht="15" customHeight="1">
      <c r="A4" s="161" t="s">
        <v>443</v>
      </c>
      <c r="B4" s="152" t="s">
        <v>444</v>
      </c>
      <c r="C4" s="152"/>
      <c r="D4" s="152" t="s">
        <v>445</v>
      </c>
      <c r="E4" s="152"/>
      <c r="F4" s="152" t="s">
        <v>446</v>
      </c>
      <c r="G4" s="152"/>
      <c r="H4" s="152"/>
    </row>
    <row r="5" spans="1:8" s="18" customFormat="1" ht="15" customHeight="1">
      <c r="A5" s="171"/>
      <c r="B5" s="152"/>
      <c r="C5" s="152"/>
      <c r="D5" s="152"/>
      <c r="E5" s="152"/>
      <c r="F5" s="2" t="s">
        <v>447</v>
      </c>
      <c r="G5" s="2" t="s">
        <v>448</v>
      </c>
      <c r="H5" s="2" t="s">
        <v>449</v>
      </c>
    </row>
    <row r="6" spans="1:8" ht="15" customHeight="1">
      <c r="A6" s="171"/>
      <c r="B6" s="152" t="s">
        <v>450</v>
      </c>
      <c r="C6" s="152"/>
      <c r="D6" s="151" t="s">
        <v>451</v>
      </c>
      <c r="E6" s="152"/>
      <c r="F6" s="19">
        <v>824.32</v>
      </c>
      <c r="G6" s="19">
        <v>824.32</v>
      </c>
      <c r="H6" s="19"/>
    </row>
    <row r="7" spans="1:8" ht="15" customHeight="1">
      <c r="A7" s="171"/>
      <c r="B7" s="152" t="s">
        <v>452</v>
      </c>
      <c r="C7" s="152"/>
      <c r="D7" s="152"/>
      <c r="E7" s="152"/>
      <c r="F7" s="19"/>
      <c r="G7" s="19"/>
      <c r="H7" s="19"/>
    </row>
    <row r="8" spans="1:8" ht="15" customHeight="1">
      <c r="A8" s="171"/>
      <c r="B8" s="152" t="s">
        <v>453</v>
      </c>
      <c r="C8" s="152"/>
      <c r="D8" s="152"/>
      <c r="E8" s="152"/>
      <c r="F8" s="19"/>
      <c r="G8" s="19"/>
      <c r="H8" s="19"/>
    </row>
    <row r="9" spans="1:8" ht="15" customHeight="1">
      <c r="A9" s="171"/>
      <c r="B9" s="152" t="s">
        <v>413</v>
      </c>
      <c r="C9" s="152"/>
      <c r="D9" s="152"/>
      <c r="E9" s="152"/>
      <c r="F9" s="19"/>
      <c r="G9" s="19"/>
      <c r="H9" s="19"/>
    </row>
    <row r="10" spans="1:8" ht="15" customHeight="1">
      <c r="A10" s="171"/>
      <c r="B10" s="152" t="s">
        <v>454</v>
      </c>
      <c r="C10" s="152"/>
      <c r="D10" s="152"/>
      <c r="E10" s="152"/>
      <c r="F10" s="19">
        <v>824.32</v>
      </c>
      <c r="G10" s="19">
        <v>824.32</v>
      </c>
      <c r="H10" s="19"/>
    </row>
    <row r="11" spans="1:8" ht="84.75" customHeight="1">
      <c r="A11" s="20" t="s">
        <v>455</v>
      </c>
      <c r="B11" s="181" t="s">
        <v>456</v>
      </c>
      <c r="C11" s="182"/>
      <c r="D11" s="182"/>
      <c r="E11" s="182"/>
      <c r="F11" s="182"/>
      <c r="G11" s="182"/>
      <c r="H11" s="183"/>
    </row>
    <row r="12" spans="1:8" ht="15" customHeight="1">
      <c r="A12" s="172" t="s">
        <v>457</v>
      </c>
      <c r="B12" s="21" t="s">
        <v>458</v>
      </c>
      <c r="C12" s="21" t="s">
        <v>406</v>
      </c>
      <c r="D12" s="179"/>
      <c r="E12" s="184"/>
      <c r="F12" s="175"/>
      <c r="G12" s="179" t="s">
        <v>408</v>
      </c>
      <c r="H12" s="175"/>
    </row>
    <row r="13" spans="1:8" ht="15" customHeight="1">
      <c r="A13" s="158"/>
      <c r="B13" s="190" t="s">
        <v>409</v>
      </c>
      <c r="C13" s="190" t="s">
        <v>410</v>
      </c>
      <c r="D13" s="180" t="s">
        <v>459</v>
      </c>
      <c r="E13" s="177"/>
      <c r="F13" s="178"/>
      <c r="G13" s="174">
        <v>0.9</v>
      </c>
      <c r="H13" s="175"/>
    </row>
    <row r="14" spans="1:8" ht="15" customHeight="1">
      <c r="A14" s="158"/>
      <c r="B14" s="191"/>
      <c r="C14" s="193"/>
      <c r="D14" s="180" t="s">
        <v>460</v>
      </c>
      <c r="E14" s="177"/>
      <c r="F14" s="178"/>
      <c r="G14" s="174">
        <v>0.98</v>
      </c>
      <c r="H14" s="175"/>
    </row>
    <row r="15" spans="1:8" ht="15" customHeight="1">
      <c r="A15" s="158"/>
      <c r="B15" s="191"/>
      <c r="C15" s="193"/>
      <c r="D15" s="176" t="s">
        <v>461</v>
      </c>
      <c r="E15" s="177"/>
      <c r="F15" s="178"/>
      <c r="G15" s="179">
        <v>0</v>
      </c>
      <c r="H15" s="175"/>
    </row>
    <row r="16" spans="1:8" ht="15" customHeight="1">
      <c r="A16" s="158"/>
      <c r="B16" s="191"/>
      <c r="C16" s="194"/>
      <c r="D16" s="26" t="s">
        <v>413</v>
      </c>
      <c r="E16" s="24"/>
      <c r="F16" s="25"/>
      <c r="G16" s="22"/>
      <c r="H16" s="23"/>
    </row>
    <row r="17" spans="1:8" ht="15" customHeight="1">
      <c r="A17" s="158"/>
      <c r="B17" s="191"/>
      <c r="C17" s="190" t="s">
        <v>414</v>
      </c>
      <c r="D17" s="180" t="s">
        <v>462</v>
      </c>
      <c r="E17" s="177"/>
      <c r="F17" s="178"/>
      <c r="G17" s="174">
        <v>0.98</v>
      </c>
      <c r="H17" s="175"/>
    </row>
    <row r="18" spans="1:8" ht="15" customHeight="1">
      <c r="A18" s="158"/>
      <c r="B18" s="191"/>
      <c r="C18" s="191"/>
      <c r="D18" s="180" t="s">
        <v>463</v>
      </c>
      <c r="E18" s="177"/>
      <c r="F18" s="178"/>
      <c r="G18" s="174">
        <v>1</v>
      </c>
      <c r="H18" s="175"/>
    </row>
    <row r="19" spans="1:8" ht="15" customHeight="1">
      <c r="A19" s="158"/>
      <c r="B19" s="191"/>
      <c r="C19" s="192"/>
      <c r="D19" s="180" t="s">
        <v>464</v>
      </c>
      <c r="E19" s="177"/>
      <c r="F19" s="178"/>
      <c r="G19" s="174">
        <v>1</v>
      </c>
      <c r="H19" s="175"/>
    </row>
    <row r="20" spans="1:8" ht="15" customHeight="1">
      <c r="A20" s="158"/>
      <c r="B20" s="191"/>
      <c r="C20" s="190" t="s">
        <v>417</v>
      </c>
      <c r="D20" s="180" t="s">
        <v>465</v>
      </c>
      <c r="E20" s="177"/>
      <c r="F20" s="178"/>
      <c r="G20" s="174">
        <v>1</v>
      </c>
      <c r="H20" s="175"/>
    </row>
    <row r="21" spans="1:8" ht="15" customHeight="1">
      <c r="A21" s="158"/>
      <c r="B21" s="191"/>
      <c r="C21" s="191"/>
      <c r="D21" s="180" t="s">
        <v>466</v>
      </c>
      <c r="E21" s="177"/>
      <c r="F21" s="178"/>
      <c r="G21" s="174">
        <v>0.9</v>
      </c>
      <c r="H21" s="175"/>
    </row>
    <row r="22" spans="1:8" ht="15" customHeight="1">
      <c r="A22" s="158"/>
      <c r="B22" s="191"/>
      <c r="C22" s="192"/>
      <c r="D22" s="180" t="s">
        <v>413</v>
      </c>
      <c r="E22" s="177"/>
      <c r="F22" s="178"/>
      <c r="G22" s="179"/>
      <c r="H22" s="175"/>
    </row>
    <row r="23" spans="1:8" ht="15" customHeight="1">
      <c r="A23" s="158"/>
      <c r="B23" s="191"/>
      <c r="C23" s="190" t="s">
        <v>420</v>
      </c>
      <c r="D23" s="180" t="s">
        <v>467</v>
      </c>
      <c r="E23" s="177"/>
      <c r="F23" s="178"/>
      <c r="G23" s="174" t="s">
        <v>468</v>
      </c>
      <c r="H23" s="175"/>
    </row>
    <row r="24" spans="1:8" ht="15" customHeight="1">
      <c r="A24" s="158"/>
      <c r="B24" s="191"/>
      <c r="C24" s="191"/>
      <c r="D24" s="180" t="s">
        <v>469</v>
      </c>
      <c r="E24" s="177"/>
      <c r="F24" s="178"/>
      <c r="G24" s="179" t="s">
        <v>470</v>
      </c>
      <c r="H24" s="175"/>
    </row>
    <row r="25" spans="1:8" ht="15" customHeight="1">
      <c r="A25" s="158"/>
      <c r="B25" s="192"/>
      <c r="C25" s="192"/>
      <c r="D25" s="180" t="s">
        <v>471</v>
      </c>
      <c r="E25" s="177"/>
      <c r="F25" s="178"/>
      <c r="G25" s="174">
        <v>1</v>
      </c>
      <c r="H25" s="175"/>
    </row>
    <row r="26" spans="1:8" ht="15" customHeight="1">
      <c r="A26" s="158"/>
      <c r="B26" s="19"/>
      <c r="C26" s="7" t="s">
        <v>413</v>
      </c>
      <c r="D26" s="185"/>
      <c r="E26" s="186"/>
      <c r="F26" s="187"/>
      <c r="G26" s="179"/>
      <c r="H26" s="175"/>
    </row>
    <row r="27" spans="1:8" ht="15" customHeight="1">
      <c r="A27" s="158"/>
      <c r="B27" s="190" t="s">
        <v>424</v>
      </c>
      <c r="C27" s="165" t="s">
        <v>472</v>
      </c>
      <c r="D27" s="180" t="s">
        <v>473</v>
      </c>
      <c r="E27" s="177"/>
      <c r="F27" s="178"/>
      <c r="G27" s="174" t="s">
        <v>422</v>
      </c>
      <c r="H27" s="175"/>
    </row>
    <row r="28" spans="1:8" ht="15" customHeight="1">
      <c r="A28" s="158"/>
      <c r="B28" s="191"/>
      <c r="C28" s="166"/>
      <c r="D28" s="180" t="s">
        <v>474</v>
      </c>
      <c r="E28" s="177"/>
      <c r="F28" s="178"/>
      <c r="G28" s="174" t="s">
        <v>475</v>
      </c>
      <c r="H28" s="175"/>
    </row>
    <row r="29" spans="1:8" ht="15" customHeight="1">
      <c r="A29" s="158"/>
      <c r="B29" s="191"/>
      <c r="C29" s="166"/>
      <c r="D29" s="176" t="s">
        <v>476</v>
      </c>
      <c r="E29" s="177"/>
      <c r="F29" s="178"/>
      <c r="G29" s="174">
        <v>0.8</v>
      </c>
      <c r="H29" s="175"/>
    </row>
    <row r="30" spans="1:8" ht="15" customHeight="1">
      <c r="A30" s="158"/>
      <c r="B30" s="191"/>
      <c r="C30" s="166"/>
      <c r="D30" s="185"/>
      <c r="E30" s="186"/>
      <c r="F30" s="187"/>
      <c r="G30" s="179"/>
      <c r="H30" s="175"/>
    </row>
    <row r="31" spans="1:8" ht="15" customHeight="1">
      <c r="A31" s="158"/>
      <c r="B31" s="192"/>
      <c r="C31" s="167"/>
      <c r="D31" s="180" t="s">
        <v>477</v>
      </c>
      <c r="E31" s="177"/>
      <c r="F31" s="178"/>
      <c r="G31" s="174">
        <v>0.95</v>
      </c>
      <c r="H31" s="175"/>
    </row>
    <row r="32" spans="1:8" ht="15" customHeight="1">
      <c r="A32" s="158"/>
      <c r="B32" s="190" t="s">
        <v>437</v>
      </c>
      <c r="C32" s="168" t="s">
        <v>438</v>
      </c>
      <c r="D32" s="176" t="s">
        <v>478</v>
      </c>
      <c r="E32" s="177"/>
      <c r="F32" s="178"/>
      <c r="G32" s="174">
        <v>0.95</v>
      </c>
      <c r="H32" s="175"/>
    </row>
    <row r="33" spans="1:8" ht="15" customHeight="1">
      <c r="A33" s="158"/>
      <c r="B33" s="191"/>
      <c r="C33" s="168"/>
      <c r="D33" s="176" t="s">
        <v>479</v>
      </c>
      <c r="E33" s="195"/>
      <c r="F33" s="196"/>
      <c r="G33" s="188">
        <v>0.95</v>
      </c>
      <c r="H33" s="175"/>
    </row>
    <row r="34" spans="1:8" ht="15" customHeight="1">
      <c r="A34" s="158"/>
      <c r="B34" s="191"/>
      <c r="C34" s="168"/>
      <c r="D34" s="180" t="s">
        <v>413</v>
      </c>
      <c r="E34" s="177"/>
      <c r="F34" s="178"/>
      <c r="G34" s="179"/>
      <c r="H34" s="175"/>
    </row>
    <row r="35" spans="1:8" ht="15" customHeight="1">
      <c r="A35" s="158"/>
      <c r="B35" s="191"/>
      <c r="C35" s="168"/>
      <c r="D35" s="180"/>
      <c r="E35" s="177"/>
      <c r="F35" s="178"/>
      <c r="G35" s="179"/>
      <c r="H35" s="189"/>
    </row>
    <row r="36" spans="1:8" ht="15" customHeight="1">
      <c r="A36" s="173"/>
      <c r="B36" s="192"/>
      <c r="C36" s="27" t="s">
        <v>413</v>
      </c>
      <c r="D36" s="180"/>
      <c r="E36" s="177"/>
      <c r="F36" s="178"/>
      <c r="G36" s="179"/>
      <c r="H36" s="175"/>
    </row>
  </sheetData>
  <sheetProtection/>
  <mergeCells count="76">
    <mergeCell ref="C23:C25"/>
    <mergeCell ref="C27:C31"/>
    <mergeCell ref="C32:C35"/>
    <mergeCell ref="B4:C5"/>
    <mergeCell ref="D4:E5"/>
    <mergeCell ref="D36:F36"/>
    <mergeCell ref="D24:F24"/>
    <mergeCell ref="D14:F14"/>
    <mergeCell ref="G36:H36"/>
    <mergeCell ref="A4:A10"/>
    <mergeCell ref="A12:A36"/>
    <mergeCell ref="B13:B25"/>
    <mergeCell ref="B27:B31"/>
    <mergeCell ref="B32:B36"/>
    <mergeCell ref="C13:C16"/>
    <mergeCell ref="C17:C19"/>
    <mergeCell ref="C20:C22"/>
    <mergeCell ref="D33:F33"/>
    <mergeCell ref="G33:H33"/>
    <mergeCell ref="D34:F34"/>
    <mergeCell ref="G34:H34"/>
    <mergeCell ref="D35:F35"/>
    <mergeCell ref="G35:H35"/>
    <mergeCell ref="D30:F30"/>
    <mergeCell ref="G30:H30"/>
    <mergeCell ref="D31:F31"/>
    <mergeCell ref="G31:H31"/>
    <mergeCell ref="D32:F32"/>
    <mergeCell ref="G32:H32"/>
    <mergeCell ref="D27:F27"/>
    <mergeCell ref="G27:H27"/>
    <mergeCell ref="D28:F28"/>
    <mergeCell ref="G28:H28"/>
    <mergeCell ref="D29:F29"/>
    <mergeCell ref="G29:H29"/>
    <mergeCell ref="G24:H24"/>
    <mergeCell ref="D25:F25"/>
    <mergeCell ref="G25:H25"/>
    <mergeCell ref="D26:F26"/>
    <mergeCell ref="G26:H26"/>
    <mergeCell ref="D21:F21"/>
    <mergeCell ref="G21:H21"/>
    <mergeCell ref="D22:F22"/>
    <mergeCell ref="G22:H22"/>
    <mergeCell ref="D23:F23"/>
    <mergeCell ref="G23:H23"/>
    <mergeCell ref="D18:F18"/>
    <mergeCell ref="G18:H18"/>
    <mergeCell ref="D19:F19"/>
    <mergeCell ref="G19:H19"/>
    <mergeCell ref="D20:F20"/>
    <mergeCell ref="G20:H20"/>
    <mergeCell ref="G14:H14"/>
    <mergeCell ref="D15:F15"/>
    <mergeCell ref="G15:H15"/>
    <mergeCell ref="D17:F17"/>
    <mergeCell ref="G17:H17"/>
    <mergeCell ref="B10:E10"/>
    <mergeCell ref="B11:H11"/>
    <mergeCell ref="D12:F12"/>
    <mergeCell ref="G12:H12"/>
    <mergeCell ref="D13:F13"/>
    <mergeCell ref="G13:H13"/>
    <mergeCell ref="B7:C7"/>
    <mergeCell ref="D7:E7"/>
    <mergeCell ref="B8:C8"/>
    <mergeCell ref="D8:E8"/>
    <mergeCell ref="B9:C9"/>
    <mergeCell ref="D9:E9"/>
    <mergeCell ref="A1:T1"/>
    <mergeCell ref="A2:H2"/>
    <mergeCell ref="A3:C3"/>
    <mergeCell ref="D3:H3"/>
    <mergeCell ref="F4:H4"/>
    <mergeCell ref="B6:C6"/>
    <mergeCell ref="D6:E6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D13" sqref="D13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9.5" style="0" customWidth="1"/>
    <col min="5" max="5" width="34" style="0" customWidth="1"/>
  </cols>
  <sheetData>
    <row r="1" spans="1:17" ht="30" customHeight="1">
      <c r="A1" s="149" t="s">
        <v>480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26" ht="30" customHeight="1">
      <c r="A2" s="156" t="s">
        <v>41</v>
      </c>
      <c r="B2" s="156"/>
      <c r="C2" s="156"/>
      <c r="D2" s="156"/>
      <c r="E2" s="15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" ht="15" customHeight="1">
      <c r="A3" s="152" t="s">
        <v>395</v>
      </c>
      <c r="B3" s="152"/>
      <c r="C3" s="152"/>
      <c r="D3" s="152"/>
      <c r="E3" s="152"/>
    </row>
    <row r="4" spans="1:5" ht="15" customHeight="1">
      <c r="A4" s="152" t="s">
        <v>397</v>
      </c>
      <c r="B4" s="152"/>
      <c r="C4" s="152"/>
      <c r="D4" s="152"/>
      <c r="E4" s="152"/>
    </row>
    <row r="5" spans="1:5" ht="15" customHeight="1">
      <c r="A5" s="168" t="s">
        <v>481</v>
      </c>
      <c r="B5" s="169"/>
      <c r="C5" s="169"/>
      <c r="D5" s="5" t="s">
        <v>399</v>
      </c>
      <c r="E5" s="2"/>
    </row>
    <row r="6" spans="1:5" ht="15" customHeight="1">
      <c r="A6" s="169"/>
      <c r="B6" s="169"/>
      <c r="C6" s="169"/>
      <c r="D6" s="6" t="s">
        <v>400</v>
      </c>
      <c r="E6" s="2"/>
    </row>
    <row r="7" spans="1:5" ht="15" customHeight="1">
      <c r="A7" s="169"/>
      <c r="B7" s="169"/>
      <c r="C7" s="169"/>
      <c r="D7" s="2" t="s">
        <v>401</v>
      </c>
      <c r="E7" s="2"/>
    </row>
    <row r="8" spans="1:5" ht="15" customHeight="1">
      <c r="A8" s="161" t="s">
        <v>402</v>
      </c>
      <c r="B8" s="151" t="s">
        <v>403</v>
      </c>
      <c r="C8" s="152"/>
      <c r="D8" s="152"/>
      <c r="E8" s="152"/>
    </row>
    <row r="9" spans="1:5" ht="34.5" customHeight="1">
      <c r="A9" s="171"/>
      <c r="B9" s="197" t="s">
        <v>482</v>
      </c>
      <c r="C9" s="198"/>
      <c r="D9" s="198"/>
      <c r="E9" s="199"/>
    </row>
    <row r="10" spans="1:5" ht="34.5" customHeight="1">
      <c r="A10" s="171"/>
      <c r="B10" s="200"/>
      <c r="C10" s="201"/>
      <c r="D10" s="201"/>
      <c r="E10" s="202"/>
    </row>
    <row r="11" spans="1:5" ht="30" customHeight="1">
      <c r="A11" s="172" t="s">
        <v>405</v>
      </c>
      <c r="B11" s="3" t="s">
        <v>458</v>
      </c>
      <c r="C11" s="4" t="s">
        <v>406</v>
      </c>
      <c r="D11" s="2" t="s">
        <v>407</v>
      </c>
      <c r="E11" s="2" t="s">
        <v>408</v>
      </c>
    </row>
    <row r="12" spans="1:5" ht="15" customHeight="1">
      <c r="A12" s="158"/>
      <c r="B12" s="157" t="s">
        <v>409</v>
      </c>
      <c r="C12" s="162" t="s">
        <v>410</v>
      </c>
      <c r="D12" s="8" t="s">
        <v>483</v>
      </c>
      <c r="E12" s="9"/>
    </row>
    <row r="13" spans="1:5" ht="15" customHeight="1">
      <c r="A13" s="158"/>
      <c r="B13" s="158"/>
      <c r="C13" s="163"/>
      <c r="D13" s="8" t="s">
        <v>484</v>
      </c>
      <c r="E13" s="9"/>
    </row>
    <row r="14" spans="1:5" ht="15" customHeight="1">
      <c r="A14" s="158"/>
      <c r="B14" s="158"/>
      <c r="C14" s="164"/>
      <c r="D14" s="8" t="s">
        <v>413</v>
      </c>
      <c r="E14" s="9"/>
    </row>
    <row r="15" spans="1:5" ht="15" customHeight="1">
      <c r="A15" s="158"/>
      <c r="B15" s="158"/>
      <c r="C15" s="165" t="s">
        <v>414</v>
      </c>
      <c r="D15" s="8" t="s">
        <v>483</v>
      </c>
      <c r="E15" s="9"/>
    </row>
    <row r="16" spans="1:5" ht="15" customHeight="1">
      <c r="A16" s="158"/>
      <c r="B16" s="158"/>
      <c r="C16" s="166"/>
      <c r="D16" s="8" t="s">
        <v>484</v>
      </c>
      <c r="E16" s="9"/>
    </row>
    <row r="17" spans="1:5" ht="15" customHeight="1">
      <c r="A17" s="158"/>
      <c r="B17" s="158"/>
      <c r="C17" s="167"/>
      <c r="D17" s="8" t="s">
        <v>413</v>
      </c>
      <c r="E17" s="9"/>
    </row>
    <row r="18" spans="1:5" ht="15" customHeight="1">
      <c r="A18" s="158"/>
      <c r="B18" s="158"/>
      <c r="C18" s="165" t="s">
        <v>417</v>
      </c>
      <c r="D18" s="8" t="s">
        <v>483</v>
      </c>
      <c r="E18" s="9"/>
    </row>
    <row r="19" spans="1:5" ht="15" customHeight="1">
      <c r="A19" s="158"/>
      <c r="B19" s="158"/>
      <c r="C19" s="163"/>
      <c r="D19" s="8" t="s">
        <v>484</v>
      </c>
      <c r="E19" s="9"/>
    </row>
    <row r="20" spans="1:5" ht="15" customHeight="1">
      <c r="A20" s="158"/>
      <c r="B20" s="158"/>
      <c r="C20" s="164"/>
      <c r="D20" s="8" t="s">
        <v>413</v>
      </c>
      <c r="E20" s="9"/>
    </row>
    <row r="21" spans="1:5" ht="15" customHeight="1">
      <c r="A21" s="158"/>
      <c r="B21" s="158"/>
      <c r="C21" s="165" t="s">
        <v>420</v>
      </c>
      <c r="D21" s="8" t="s">
        <v>483</v>
      </c>
      <c r="E21" s="9"/>
    </row>
    <row r="22" spans="1:5" ht="15" customHeight="1">
      <c r="A22" s="158"/>
      <c r="B22" s="158"/>
      <c r="C22" s="163"/>
      <c r="D22" s="8" t="s">
        <v>484</v>
      </c>
      <c r="E22" s="9"/>
    </row>
    <row r="23" spans="1:5" ht="15" customHeight="1">
      <c r="A23" s="158"/>
      <c r="B23" s="158"/>
      <c r="C23" s="164"/>
      <c r="D23" s="8" t="s">
        <v>413</v>
      </c>
      <c r="E23" s="9"/>
    </row>
    <row r="24" spans="1:5" ht="15" customHeight="1">
      <c r="A24" s="158"/>
      <c r="B24" s="158"/>
      <c r="C24" s="10" t="s">
        <v>413</v>
      </c>
      <c r="D24" s="8"/>
      <c r="E24" s="9"/>
    </row>
    <row r="25" spans="1:5" ht="15" customHeight="1">
      <c r="A25" s="158"/>
      <c r="B25" s="159" t="s">
        <v>424</v>
      </c>
      <c r="C25" s="165" t="s">
        <v>425</v>
      </c>
      <c r="D25" s="8" t="s">
        <v>483</v>
      </c>
      <c r="E25" s="9"/>
    </row>
    <row r="26" spans="1:5" ht="15" customHeight="1">
      <c r="A26" s="158"/>
      <c r="B26" s="159"/>
      <c r="C26" s="163"/>
      <c r="D26" s="8" t="s">
        <v>484</v>
      </c>
      <c r="E26" s="9"/>
    </row>
    <row r="27" spans="1:5" ht="15" customHeight="1">
      <c r="A27" s="158"/>
      <c r="B27" s="159"/>
      <c r="C27" s="164"/>
      <c r="D27" s="8" t="s">
        <v>413</v>
      </c>
      <c r="E27" s="9"/>
    </row>
    <row r="28" spans="1:5" ht="15" customHeight="1">
      <c r="A28" s="158"/>
      <c r="B28" s="159"/>
      <c r="C28" s="165" t="s">
        <v>428</v>
      </c>
      <c r="D28" s="8" t="s">
        <v>483</v>
      </c>
      <c r="E28" s="9"/>
    </row>
    <row r="29" spans="1:5" ht="15" customHeight="1">
      <c r="A29" s="158"/>
      <c r="B29" s="159"/>
      <c r="C29" s="163"/>
      <c r="D29" s="8" t="s">
        <v>484</v>
      </c>
      <c r="E29" s="9"/>
    </row>
    <row r="30" spans="1:5" ht="15" customHeight="1">
      <c r="A30" s="158"/>
      <c r="B30" s="159"/>
      <c r="C30" s="164"/>
      <c r="D30" s="8" t="s">
        <v>413</v>
      </c>
      <c r="E30" s="9"/>
    </row>
    <row r="31" spans="1:5" ht="15" customHeight="1">
      <c r="A31" s="158"/>
      <c r="B31" s="159"/>
      <c r="C31" s="165" t="s">
        <v>431</v>
      </c>
      <c r="D31" s="8" t="s">
        <v>483</v>
      </c>
      <c r="E31" s="9"/>
    </row>
    <row r="32" spans="1:5" ht="15" customHeight="1">
      <c r="A32" s="158"/>
      <c r="B32" s="159"/>
      <c r="C32" s="163"/>
      <c r="D32" s="8" t="s">
        <v>484</v>
      </c>
      <c r="E32" s="9"/>
    </row>
    <row r="33" spans="1:5" ht="15" customHeight="1">
      <c r="A33" s="158"/>
      <c r="B33" s="159"/>
      <c r="C33" s="164"/>
      <c r="D33" s="8" t="s">
        <v>413</v>
      </c>
      <c r="E33" s="9"/>
    </row>
    <row r="34" spans="1:5" ht="15" customHeight="1">
      <c r="A34" s="158"/>
      <c r="B34" s="159"/>
      <c r="C34" s="165" t="s">
        <v>434</v>
      </c>
      <c r="D34" s="8" t="s">
        <v>483</v>
      </c>
      <c r="E34" s="9"/>
    </row>
    <row r="35" spans="1:5" ht="15" customHeight="1">
      <c r="A35" s="158"/>
      <c r="B35" s="159"/>
      <c r="C35" s="163"/>
      <c r="D35" s="8" t="s">
        <v>484</v>
      </c>
      <c r="E35" s="9"/>
    </row>
    <row r="36" spans="1:5" ht="15" customHeight="1">
      <c r="A36" s="158"/>
      <c r="B36" s="159"/>
      <c r="C36" s="164"/>
      <c r="D36" s="8" t="s">
        <v>413</v>
      </c>
      <c r="E36" s="9"/>
    </row>
    <row r="37" spans="1:5" ht="15" customHeight="1">
      <c r="A37" s="158"/>
      <c r="B37" s="160"/>
      <c r="C37" s="11" t="s">
        <v>413</v>
      </c>
      <c r="D37" s="8"/>
      <c r="E37" s="9"/>
    </row>
    <row r="38" spans="1:5" ht="15" customHeight="1">
      <c r="A38" s="158"/>
      <c r="B38" s="161" t="s">
        <v>437</v>
      </c>
      <c r="C38" s="165" t="s">
        <v>438</v>
      </c>
      <c r="D38" s="8" t="s">
        <v>483</v>
      </c>
      <c r="E38" s="9"/>
    </row>
    <row r="39" spans="1:5" ht="15" customHeight="1">
      <c r="A39" s="158"/>
      <c r="B39" s="161"/>
      <c r="C39" s="163"/>
      <c r="D39" s="8" t="s">
        <v>484</v>
      </c>
      <c r="E39" s="9"/>
    </row>
    <row r="40" spans="1:5" ht="15" customHeight="1">
      <c r="A40" s="158"/>
      <c r="B40" s="161"/>
      <c r="C40" s="164"/>
      <c r="D40" s="8" t="s">
        <v>413</v>
      </c>
      <c r="E40" s="9"/>
    </row>
    <row r="41" spans="1:5" ht="15" customHeight="1">
      <c r="A41" s="173"/>
      <c r="B41" s="161"/>
      <c r="C41" s="3" t="s">
        <v>413</v>
      </c>
      <c r="D41" s="8"/>
      <c r="E41" s="9"/>
    </row>
    <row r="42" spans="1:5" ht="12" customHeight="1">
      <c r="A42" s="12"/>
      <c r="B42" s="12"/>
      <c r="C42" s="13"/>
      <c r="D42" s="14"/>
      <c r="E42" s="12"/>
    </row>
    <row r="43" spans="1:5" ht="12" customHeight="1">
      <c r="A43" s="12"/>
      <c r="B43" s="12"/>
      <c r="C43" s="13"/>
      <c r="D43" s="14"/>
      <c r="E43" s="12"/>
    </row>
    <row r="44" spans="1:5" ht="12" customHeight="1">
      <c r="A44" s="12"/>
      <c r="B44" s="12"/>
      <c r="C44" s="13"/>
      <c r="D44" s="12"/>
      <c r="E44" s="12"/>
    </row>
    <row r="45" spans="1:5" ht="12" customHeight="1">
      <c r="A45" s="12"/>
      <c r="B45" s="12"/>
      <c r="C45" s="13"/>
      <c r="D45" s="12"/>
      <c r="E45" s="12"/>
    </row>
    <row r="46" spans="1:5" ht="30" customHeight="1">
      <c r="A46" s="12"/>
      <c r="B46" s="12"/>
      <c r="C46" s="13"/>
      <c r="D46" s="12"/>
      <c r="E46" s="12"/>
    </row>
    <row r="47" spans="1:5" ht="30" customHeight="1">
      <c r="A47" s="15"/>
      <c r="B47" s="15"/>
      <c r="C47" s="16"/>
      <c r="D47" s="15"/>
      <c r="E47" s="15"/>
    </row>
    <row r="48" spans="1:5" ht="30" customHeight="1">
      <c r="A48" s="15"/>
      <c r="B48" s="15"/>
      <c r="C48" s="16"/>
      <c r="D48" s="15"/>
      <c r="E48" s="15"/>
    </row>
    <row r="49" spans="1:5" ht="30" customHeight="1">
      <c r="A49" s="15"/>
      <c r="B49" s="15"/>
      <c r="C49" s="16"/>
      <c r="D49" s="15"/>
      <c r="E49" s="15"/>
    </row>
    <row r="50" spans="1:5" ht="30" customHeight="1">
      <c r="A50" s="15"/>
      <c r="B50" s="15"/>
      <c r="C50" s="16"/>
      <c r="D50" s="15"/>
      <c r="E50" s="15"/>
    </row>
    <row r="51" spans="1:5" ht="30" customHeight="1">
      <c r="A51" s="15"/>
      <c r="B51" s="15"/>
      <c r="C51" s="16"/>
      <c r="D51" s="15"/>
      <c r="E51" s="15"/>
    </row>
    <row r="52" spans="1:5" ht="30" customHeight="1">
      <c r="A52" s="15"/>
      <c r="B52" s="15"/>
      <c r="C52" s="17"/>
      <c r="D52" s="15"/>
      <c r="E52" s="15"/>
    </row>
    <row r="53" spans="1:5" ht="30" customHeight="1">
      <c r="A53" s="15"/>
      <c r="B53" s="15"/>
      <c r="C53" s="17"/>
      <c r="D53" s="15"/>
      <c r="E53" s="15"/>
    </row>
    <row r="54" spans="1:5" ht="30" customHeight="1">
      <c r="A54" s="15"/>
      <c r="B54" s="15"/>
      <c r="C54" s="17"/>
      <c r="D54" s="15"/>
      <c r="E54" s="15"/>
    </row>
    <row r="55" spans="1:5" ht="30" customHeight="1">
      <c r="A55" s="15"/>
      <c r="B55" s="15"/>
      <c r="C55" s="17"/>
      <c r="D55" s="15"/>
      <c r="E55" s="15"/>
    </row>
    <row r="56" spans="1:5" ht="30" customHeight="1">
      <c r="A56" s="15"/>
      <c r="B56" s="15"/>
      <c r="C56" s="17"/>
      <c r="D56" s="15"/>
      <c r="E56" s="15"/>
    </row>
    <row r="57" spans="1:5" ht="30" customHeight="1">
      <c r="A57" s="15"/>
      <c r="B57" s="15"/>
      <c r="C57" s="17"/>
      <c r="D57" s="15"/>
      <c r="E57" s="15"/>
    </row>
    <row r="58" spans="1:5" ht="30" customHeight="1">
      <c r="A58" s="15"/>
      <c r="B58" s="15"/>
      <c r="C58" s="17"/>
      <c r="D58" s="15"/>
      <c r="E58" s="15"/>
    </row>
    <row r="59" spans="1:5" ht="30" customHeight="1">
      <c r="A59" s="15"/>
      <c r="B59" s="15"/>
      <c r="C59" s="17"/>
      <c r="D59" s="15"/>
      <c r="E59" s="15"/>
    </row>
    <row r="60" spans="1:5" ht="30" customHeight="1">
      <c r="A60" s="15"/>
      <c r="B60" s="15"/>
      <c r="C60" s="17"/>
      <c r="D60" s="15"/>
      <c r="E60" s="15"/>
    </row>
    <row r="61" spans="1:5" ht="11.25">
      <c r="A61" s="15"/>
      <c r="B61" s="15"/>
      <c r="C61" s="15"/>
      <c r="D61" s="15"/>
      <c r="E61" s="15"/>
    </row>
    <row r="62" spans="1:5" ht="11.25">
      <c r="A62" s="15"/>
      <c r="B62" s="15"/>
      <c r="C62" s="15"/>
      <c r="D62" s="15"/>
      <c r="E62" s="15"/>
    </row>
    <row r="63" spans="1:5" ht="11.25">
      <c r="A63" s="15"/>
      <c r="B63" s="15"/>
      <c r="C63" s="15"/>
      <c r="D63" s="15"/>
      <c r="E63" s="15"/>
    </row>
    <row r="64" spans="1:5" ht="11.25">
      <c r="A64" s="15"/>
      <c r="B64" s="15"/>
      <c r="C64" s="15"/>
      <c r="D64" s="15"/>
      <c r="E64" s="15"/>
    </row>
    <row r="65" spans="1:5" ht="11.25">
      <c r="A65" s="15"/>
      <c r="B65" s="15"/>
      <c r="C65" s="15"/>
      <c r="D65" s="15"/>
      <c r="E65" s="15"/>
    </row>
    <row r="66" spans="1:5" ht="11.25">
      <c r="A66" s="15"/>
      <c r="B66" s="15"/>
      <c r="C66" s="15"/>
      <c r="D66" s="15"/>
      <c r="E66" s="15"/>
    </row>
    <row r="67" spans="1:5" ht="11.25">
      <c r="A67" s="15"/>
      <c r="B67" s="15"/>
      <c r="C67" s="15"/>
      <c r="D67" s="15"/>
      <c r="E67" s="15"/>
    </row>
    <row r="68" spans="1:5" ht="11.25">
      <c r="A68" s="15"/>
      <c r="B68" s="15"/>
      <c r="C68" s="15"/>
      <c r="D68" s="15"/>
      <c r="E68" s="15"/>
    </row>
  </sheetData>
  <sheetProtection/>
  <mergeCells count="23">
    <mergeCell ref="C34:C36"/>
    <mergeCell ref="C38:C40"/>
    <mergeCell ref="A5:C7"/>
    <mergeCell ref="B9:E10"/>
    <mergeCell ref="B8:E8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A1:Q1"/>
    <mergeCell ref="A2:E2"/>
    <mergeCell ref="A3:C3"/>
    <mergeCell ref="D3:E3"/>
    <mergeCell ref="A4:C4"/>
    <mergeCell ref="D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4">
      <selection activeCell="L18" sqref="L18"/>
    </sheetView>
  </sheetViews>
  <sheetFormatPr defaultColWidth="9.33203125" defaultRowHeight="11.25"/>
  <cols>
    <col min="1" max="1" width="14.83203125" style="122" customWidth="1"/>
    <col min="2" max="9" width="9.33203125" style="122" bestFit="1" customWidth="1"/>
    <col min="10" max="10" width="26.5" style="122" customWidth="1"/>
    <col min="11" max="11" width="11.83203125" style="122" customWidth="1"/>
    <col min="12" max="12" width="36.83203125" style="122" customWidth="1"/>
    <col min="13" max="13" width="9.33203125" style="122" bestFit="1" customWidth="1"/>
    <col min="14" max="16384" width="9.33203125" style="122" customWidth="1"/>
  </cols>
  <sheetData>
    <row r="1" spans="1:12" ht="22.5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="120" customFormat="1" ht="14.25"/>
    <row r="3" spans="1:12" s="121" customFormat="1" ht="24.75" customHeight="1">
      <c r="A3" s="123" t="s">
        <v>6</v>
      </c>
      <c r="B3" s="133" t="s">
        <v>7</v>
      </c>
      <c r="C3" s="134"/>
      <c r="D3" s="134"/>
      <c r="E3" s="134"/>
      <c r="F3" s="134"/>
      <c r="G3" s="134"/>
      <c r="H3" s="134"/>
      <c r="I3" s="134"/>
      <c r="J3" s="135"/>
      <c r="K3" s="123" t="s">
        <v>8</v>
      </c>
      <c r="L3" s="123" t="s">
        <v>9</v>
      </c>
    </row>
    <row r="4" spans="1:12" s="121" customFormat="1" ht="24.75" customHeight="1">
      <c r="A4" s="123" t="s">
        <v>10</v>
      </c>
      <c r="B4" s="131" t="s">
        <v>11</v>
      </c>
      <c r="C4" s="131"/>
      <c r="D4" s="131"/>
      <c r="E4" s="131"/>
      <c r="F4" s="131"/>
      <c r="G4" s="131"/>
      <c r="H4" s="131"/>
      <c r="I4" s="131"/>
      <c r="J4" s="131"/>
      <c r="K4" s="123"/>
      <c r="L4" s="123"/>
    </row>
    <row r="5" spans="1:12" s="121" customFormat="1" ht="24.75" customHeight="1">
      <c r="A5" s="123" t="s">
        <v>12</v>
      </c>
      <c r="B5" s="131" t="s">
        <v>13</v>
      </c>
      <c r="C5" s="131"/>
      <c r="D5" s="131"/>
      <c r="E5" s="131"/>
      <c r="F5" s="131"/>
      <c r="G5" s="131"/>
      <c r="H5" s="131"/>
      <c r="I5" s="131"/>
      <c r="J5" s="131"/>
      <c r="K5" s="123"/>
      <c r="L5" s="123"/>
    </row>
    <row r="6" spans="1:12" s="121" customFormat="1" ht="24.75" customHeight="1">
      <c r="A6" s="123" t="s">
        <v>14</v>
      </c>
      <c r="B6" s="131" t="s">
        <v>15</v>
      </c>
      <c r="C6" s="131"/>
      <c r="D6" s="131"/>
      <c r="E6" s="131"/>
      <c r="F6" s="131"/>
      <c r="G6" s="131"/>
      <c r="H6" s="131"/>
      <c r="I6" s="131"/>
      <c r="J6" s="131"/>
      <c r="K6" s="123"/>
      <c r="L6" s="123"/>
    </row>
    <row r="7" spans="1:12" s="121" customFormat="1" ht="24.75" customHeight="1">
      <c r="A7" s="123" t="s">
        <v>16</v>
      </c>
      <c r="B7" s="131" t="s">
        <v>17</v>
      </c>
      <c r="C7" s="131"/>
      <c r="D7" s="131"/>
      <c r="E7" s="131"/>
      <c r="F7" s="131"/>
      <c r="G7" s="131"/>
      <c r="H7" s="131"/>
      <c r="I7" s="131"/>
      <c r="J7" s="131"/>
      <c r="K7" s="123"/>
      <c r="L7" s="123"/>
    </row>
    <row r="8" spans="1:12" s="121" customFormat="1" ht="24.75" customHeight="1">
      <c r="A8" s="123" t="s">
        <v>18</v>
      </c>
      <c r="B8" s="131" t="s">
        <v>19</v>
      </c>
      <c r="C8" s="131"/>
      <c r="D8" s="131"/>
      <c r="E8" s="131"/>
      <c r="F8" s="131"/>
      <c r="G8" s="131"/>
      <c r="H8" s="131"/>
      <c r="I8" s="131"/>
      <c r="J8" s="131"/>
      <c r="K8" s="123"/>
      <c r="L8" s="123"/>
    </row>
    <row r="9" spans="1:12" s="121" customFormat="1" ht="24.75" customHeight="1">
      <c r="A9" s="123" t="s">
        <v>20</v>
      </c>
      <c r="B9" s="131" t="s">
        <v>21</v>
      </c>
      <c r="C9" s="131"/>
      <c r="D9" s="131"/>
      <c r="E9" s="131"/>
      <c r="F9" s="131"/>
      <c r="G9" s="131"/>
      <c r="H9" s="131"/>
      <c r="I9" s="131"/>
      <c r="J9" s="131"/>
      <c r="K9" s="123"/>
      <c r="L9" s="123"/>
    </row>
    <row r="10" spans="1:12" s="121" customFormat="1" ht="24.75" customHeight="1">
      <c r="A10" s="123" t="s">
        <v>22</v>
      </c>
      <c r="B10" s="131" t="s">
        <v>23</v>
      </c>
      <c r="C10" s="131"/>
      <c r="D10" s="131"/>
      <c r="E10" s="131"/>
      <c r="F10" s="131"/>
      <c r="G10" s="131"/>
      <c r="H10" s="131"/>
      <c r="I10" s="131"/>
      <c r="J10" s="131"/>
      <c r="K10" s="123"/>
      <c r="L10" s="123"/>
    </row>
    <row r="11" spans="1:12" s="121" customFormat="1" ht="24.75" customHeight="1">
      <c r="A11" s="123" t="s">
        <v>24</v>
      </c>
      <c r="B11" s="131" t="s">
        <v>25</v>
      </c>
      <c r="C11" s="131"/>
      <c r="D11" s="131"/>
      <c r="E11" s="131"/>
      <c r="F11" s="131"/>
      <c r="G11" s="131"/>
      <c r="H11" s="131"/>
      <c r="I11" s="131"/>
      <c r="J11" s="131"/>
      <c r="K11" s="123"/>
      <c r="L11" s="123"/>
    </row>
    <row r="12" spans="1:12" s="121" customFormat="1" ht="24.75" customHeight="1">
      <c r="A12" s="123" t="s">
        <v>26</v>
      </c>
      <c r="B12" s="131" t="s">
        <v>27</v>
      </c>
      <c r="C12" s="131"/>
      <c r="D12" s="131"/>
      <c r="E12" s="131"/>
      <c r="F12" s="131"/>
      <c r="G12" s="131"/>
      <c r="H12" s="131"/>
      <c r="I12" s="131"/>
      <c r="J12" s="131"/>
      <c r="K12" s="123" t="s">
        <v>486</v>
      </c>
      <c r="L12" s="123" t="s">
        <v>28</v>
      </c>
    </row>
    <row r="13" spans="1:12" s="121" customFormat="1" ht="24.75" customHeight="1">
      <c r="A13" s="123" t="s">
        <v>29</v>
      </c>
      <c r="B13" s="131" t="s">
        <v>30</v>
      </c>
      <c r="C13" s="131"/>
      <c r="D13" s="131"/>
      <c r="E13" s="131"/>
      <c r="F13" s="131"/>
      <c r="G13" s="131"/>
      <c r="H13" s="131"/>
      <c r="I13" s="131"/>
      <c r="J13" s="131"/>
      <c r="K13" s="123"/>
      <c r="L13" s="123"/>
    </row>
    <row r="14" spans="1:12" s="121" customFormat="1" ht="24.75" customHeight="1">
      <c r="A14" s="123" t="s">
        <v>31</v>
      </c>
      <c r="B14" s="131" t="s">
        <v>32</v>
      </c>
      <c r="C14" s="131"/>
      <c r="D14" s="131"/>
      <c r="E14" s="131"/>
      <c r="F14" s="131"/>
      <c r="G14" s="131"/>
      <c r="H14" s="131"/>
      <c r="I14" s="131"/>
      <c r="J14" s="131"/>
      <c r="K14" s="123" t="s">
        <v>486</v>
      </c>
      <c r="L14" s="123" t="s">
        <v>33</v>
      </c>
    </row>
    <row r="15" spans="1:12" s="121" customFormat="1" ht="24.75" customHeight="1">
      <c r="A15" s="123" t="s">
        <v>34</v>
      </c>
      <c r="B15" s="136" t="s">
        <v>35</v>
      </c>
      <c r="C15" s="136"/>
      <c r="D15" s="136"/>
      <c r="E15" s="136"/>
      <c r="F15" s="136"/>
      <c r="G15" s="136"/>
      <c r="H15" s="136"/>
      <c r="I15" s="136"/>
      <c r="J15" s="136"/>
      <c r="K15" s="124"/>
      <c r="L15" s="124"/>
    </row>
    <row r="16" spans="1:12" ht="24.75" customHeight="1">
      <c r="A16" s="123" t="s">
        <v>36</v>
      </c>
      <c r="B16" s="131" t="s">
        <v>37</v>
      </c>
      <c r="C16" s="131"/>
      <c r="D16" s="131"/>
      <c r="E16" s="131"/>
      <c r="F16" s="131"/>
      <c r="G16" s="131"/>
      <c r="H16" s="131"/>
      <c r="I16" s="131"/>
      <c r="J16" s="131"/>
      <c r="K16" s="123"/>
      <c r="L16" s="123"/>
    </row>
    <row r="17" spans="1:12" ht="24.75" customHeight="1">
      <c r="A17" s="123" t="s">
        <v>38</v>
      </c>
      <c r="B17" s="131" t="s">
        <v>39</v>
      </c>
      <c r="C17" s="131"/>
      <c r="D17" s="131"/>
      <c r="E17" s="131"/>
      <c r="F17" s="131"/>
      <c r="G17" s="131"/>
      <c r="H17" s="131"/>
      <c r="I17" s="131"/>
      <c r="J17" s="131"/>
      <c r="K17" s="123"/>
      <c r="L17" s="123"/>
    </row>
    <row r="18" spans="1:12" ht="24.75" customHeight="1">
      <c r="A18" s="123" t="s">
        <v>40</v>
      </c>
      <c r="B18" s="131" t="s">
        <v>41</v>
      </c>
      <c r="C18" s="131"/>
      <c r="D18" s="131"/>
      <c r="E18" s="131"/>
      <c r="F18" s="131"/>
      <c r="G18" s="131"/>
      <c r="H18" s="131"/>
      <c r="I18" s="131"/>
      <c r="J18" s="131"/>
      <c r="K18" s="123" t="s">
        <v>486</v>
      </c>
      <c r="L18" s="123" t="s">
        <v>42</v>
      </c>
    </row>
  </sheetData>
  <sheetProtection/>
  <mergeCells count="17">
    <mergeCell ref="B14:J14"/>
    <mergeCell ref="B15:J15"/>
    <mergeCell ref="B16:J16"/>
    <mergeCell ref="B17:J17"/>
    <mergeCell ref="B18:J18"/>
    <mergeCell ref="B8:J8"/>
    <mergeCell ref="B9:J9"/>
    <mergeCell ref="B10:J10"/>
    <mergeCell ref="B11:J11"/>
    <mergeCell ref="B12:J12"/>
    <mergeCell ref="B13:J13"/>
    <mergeCell ref="A1:L1"/>
    <mergeCell ref="B3:J3"/>
    <mergeCell ref="B4:J4"/>
    <mergeCell ref="B5:J5"/>
    <mergeCell ref="B6:J6"/>
    <mergeCell ref="B7:J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1">
      <selection activeCell="B7" sqref="B7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9" t="s">
        <v>10</v>
      </c>
      <c r="B1" s="60"/>
      <c r="C1" s="60"/>
      <c r="D1" s="60"/>
      <c r="E1" s="60"/>
      <c r="F1" s="61"/>
    </row>
    <row r="2" spans="1:6" ht="22.5" customHeight="1">
      <c r="A2" s="89" t="s">
        <v>43</v>
      </c>
      <c r="B2" s="90"/>
      <c r="C2" s="90"/>
      <c r="D2" s="90"/>
      <c r="E2" s="90"/>
      <c r="F2" s="90"/>
    </row>
    <row r="3" spans="1:6" ht="22.5" customHeight="1">
      <c r="A3" s="137"/>
      <c r="B3" s="137"/>
      <c r="C3" s="62"/>
      <c r="D3" s="62"/>
      <c r="E3" s="63"/>
      <c r="F3" s="64" t="s">
        <v>44</v>
      </c>
    </row>
    <row r="4" spans="1:6" ht="22.5" customHeight="1">
      <c r="A4" s="138" t="s">
        <v>45</v>
      </c>
      <c r="B4" s="138"/>
      <c r="C4" s="138" t="s">
        <v>46</v>
      </c>
      <c r="D4" s="138"/>
      <c r="E4" s="138"/>
      <c r="F4" s="138"/>
    </row>
    <row r="5" spans="1:6" ht="22.5" customHeight="1">
      <c r="A5" s="65" t="s">
        <v>47</v>
      </c>
      <c r="B5" s="65" t="s">
        <v>48</v>
      </c>
      <c r="C5" s="65" t="s">
        <v>49</v>
      </c>
      <c r="D5" s="66" t="s">
        <v>48</v>
      </c>
      <c r="E5" s="65" t="s">
        <v>50</v>
      </c>
      <c r="F5" s="65" t="s">
        <v>48</v>
      </c>
    </row>
    <row r="6" spans="1:6" ht="22.5" customHeight="1">
      <c r="A6" s="6" t="s">
        <v>51</v>
      </c>
      <c r="B6" s="58">
        <f>B7+B12+B13+B15+B16+B17</f>
        <v>824.32</v>
      </c>
      <c r="C6" s="6" t="s">
        <v>51</v>
      </c>
      <c r="D6" s="58">
        <f>SUM(D7:D35)</f>
        <v>824.3199999999999</v>
      </c>
      <c r="E6" s="91" t="s">
        <v>51</v>
      </c>
      <c r="F6" s="58">
        <f>F7+F12+F23+F24+F25</f>
        <v>824.3200000000002</v>
      </c>
    </row>
    <row r="7" spans="1:6" ht="22.5" customHeight="1">
      <c r="A7" s="67" t="s">
        <v>52</v>
      </c>
      <c r="B7" s="58">
        <f>B8+B10+B11</f>
        <v>824.32</v>
      </c>
      <c r="C7" s="92" t="s">
        <v>53</v>
      </c>
      <c r="D7" s="58">
        <v>378.41</v>
      </c>
      <c r="E7" s="91" t="s">
        <v>54</v>
      </c>
      <c r="F7" s="58">
        <f>SUM(F8:F11)</f>
        <v>773.1200000000001</v>
      </c>
    </row>
    <row r="8" spans="1:6" ht="22.5" customHeight="1">
      <c r="A8" s="67" t="s">
        <v>55</v>
      </c>
      <c r="B8" s="58">
        <v>824.32</v>
      </c>
      <c r="C8" s="92" t="s">
        <v>56</v>
      </c>
      <c r="D8" s="58"/>
      <c r="E8" s="91" t="s">
        <v>57</v>
      </c>
      <c r="F8" s="58">
        <v>723.97</v>
      </c>
    </row>
    <row r="9" spans="1:6" ht="22.5" customHeight="1">
      <c r="A9" s="21" t="s">
        <v>58</v>
      </c>
      <c r="B9" s="58"/>
      <c r="C9" s="92" t="s">
        <v>59</v>
      </c>
      <c r="D9" s="58"/>
      <c r="E9" s="91" t="s">
        <v>60</v>
      </c>
      <c r="F9" s="58">
        <v>39.07</v>
      </c>
    </row>
    <row r="10" spans="1:6" ht="22.5" customHeight="1">
      <c r="A10" s="67" t="s">
        <v>61</v>
      </c>
      <c r="B10" s="93"/>
      <c r="C10" s="92" t="s">
        <v>62</v>
      </c>
      <c r="D10" s="58">
        <v>0.5</v>
      </c>
      <c r="E10" s="91" t="s">
        <v>63</v>
      </c>
      <c r="F10" s="58">
        <v>10.08</v>
      </c>
    </row>
    <row r="11" spans="1:6" ht="22.5" customHeight="1">
      <c r="A11" s="94" t="s">
        <v>64</v>
      </c>
      <c r="B11" s="58"/>
      <c r="C11" s="96" t="s">
        <v>65</v>
      </c>
      <c r="D11" s="58"/>
      <c r="E11" s="91" t="s">
        <v>66</v>
      </c>
      <c r="F11" s="58"/>
    </row>
    <row r="12" spans="1:6" ht="22.5" customHeight="1">
      <c r="A12" s="94" t="s">
        <v>67</v>
      </c>
      <c r="B12" s="115"/>
      <c r="C12" s="96" t="s">
        <v>68</v>
      </c>
      <c r="D12" s="58"/>
      <c r="E12" s="91" t="s">
        <v>69</v>
      </c>
      <c r="F12" s="97">
        <f>SUM(F13:F22)</f>
        <v>51.2</v>
      </c>
    </row>
    <row r="13" spans="1:6" ht="22.5" customHeight="1">
      <c r="A13" s="94" t="s">
        <v>70</v>
      </c>
      <c r="B13" s="93"/>
      <c r="C13" s="96" t="s">
        <v>71</v>
      </c>
      <c r="D13" s="58">
        <v>70.35</v>
      </c>
      <c r="E13" s="91" t="s">
        <v>57</v>
      </c>
      <c r="F13" s="58"/>
    </row>
    <row r="14" spans="1:6" ht="22.5" customHeight="1">
      <c r="A14" s="94" t="s">
        <v>72</v>
      </c>
      <c r="B14" s="93"/>
      <c r="C14" s="96" t="s">
        <v>73</v>
      </c>
      <c r="D14" s="58">
        <v>158.14</v>
      </c>
      <c r="E14" s="91" t="s">
        <v>60</v>
      </c>
      <c r="F14" s="58">
        <v>51.2</v>
      </c>
    </row>
    <row r="15" spans="1:6" ht="22.5" customHeight="1">
      <c r="A15" s="94" t="s">
        <v>74</v>
      </c>
      <c r="B15" s="93"/>
      <c r="C15" s="96" t="s">
        <v>75</v>
      </c>
      <c r="D15" s="58"/>
      <c r="E15" s="91" t="s">
        <v>63</v>
      </c>
      <c r="F15" s="58"/>
    </row>
    <row r="16" spans="1:6" ht="22.5" customHeight="1">
      <c r="A16" s="116" t="s">
        <v>76</v>
      </c>
      <c r="B16" s="93"/>
      <c r="C16" s="96" t="s">
        <v>77</v>
      </c>
      <c r="D16" s="58">
        <v>45.03</v>
      </c>
      <c r="E16" s="91" t="s">
        <v>78</v>
      </c>
      <c r="F16" s="58"/>
    </row>
    <row r="17" spans="1:6" ht="22.5" customHeight="1">
      <c r="A17" s="116" t="s">
        <v>79</v>
      </c>
      <c r="B17" s="93"/>
      <c r="C17" s="96" t="s">
        <v>80</v>
      </c>
      <c r="D17" s="58"/>
      <c r="E17" s="91" t="s">
        <v>81</v>
      </c>
      <c r="F17" s="58"/>
    </row>
    <row r="18" spans="1:6" ht="22.5" customHeight="1">
      <c r="A18" s="116"/>
      <c r="B18" s="40"/>
      <c r="C18" s="96" t="s">
        <v>82</v>
      </c>
      <c r="D18" s="58"/>
      <c r="E18" s="91" t="s">
        <v>83</v>
      </c>
      <c r="F18" s="58"/>
    </row>
    <row r="19" spans="1:6" ht="22.5" customHeight="1">
      <c r="A19" s="70"/>
      <c r="B19" s="117"/>
      <c r="C19" s="92" t="s">
        <v>84</v>
      </c>
      <c r="D19" s="58">
        <v>118.63</v>
      </c>
      <c r="E19" s="91" t="s">
        <v>85</v>
      </c>
      <c r="F19" s="58"/>
    </row>
    <row r="20" spans="1:6" ht="22.5" customHeight="1">
      <c r="A20" s="70"/>
      <c r="B20" s="40"/>
      <c r="C20" s="92" t="s">
        <v>86</v>
      </c>
      <c r="D20" s="58"/>
      <c r="E20" s="91" t="s">
        <v>87</v>
      </c>
      <c r="F20" s="58"/>
    </row>
    <row r="21" spans="1:6" ht="22.5" customHeight="1">
      <c r="A21" s="71"/>
      <c r="B21" s="40"/>
      <c r="C21" s="92" t="s">
        <v>88</v>
      </c>
      <c r="D21" s="58"/>
      <c r="E21" s="91" t="s">
        <v>89</v>
      </c>
      <c r="F21" s="58"/>
    </row>
    <row r="22" spans="1:6" ht="22.5" customHeight="1">
      <c r="A22" s="73"/>
      <c r="B22" s="40"/>
      <c r="C22" s="92" t="s">
        <v>90</v>
      </c>
      <c r="D22" s="58"/>
      <c r="E22" s="91" t="s">
        <v>91</v>
      </c>
      <c r="F22" s="58"/>
    </row>
    <row r="23" spans="1:6" ht="22.5" customHeight="1">
      <c r="A23" s="99"/>
      <c r="B23" s="40"/>
      <c r="C23" s="92" t="s">
        <v>92</v>
      </c>
      <c r="D23" s="58"/>
      <c r="E23" s="100" t="s">
        <v>93</v>
      </c>
      <c r="F23" s="58"/>
    </row>
    <row r="24" spans="1:6" ht="22.5" customHeight="1">
      <c r="A24" s="99"/>
      <c r="B24" s="40"/>
      <c r="C24" s="92" t="s">
        <v>94</v>
      </c>
      <c r="D24" s="58"/>
      <c r="E24" s="100" t="s">
        <v>95</v>
      </c>
      <c r="F24" s="58"/>
    </row>
    <row r="25" spans="1:7" ht="22.5" customHeight="1">
      <c r="A25" s="99"/>
      <c r="B25" s="40"/>
      <c r="C25" s="92" t="s">
        <v>96</v>
      </c>
      <c r="D25" s="58"/>
      <c r="E25" s="100" t="s">
        <v>97</v>
      </c>
      <c r="F25" s="58"/>
      <c r="G25" s="45"/>
    </row>
    <row r="26" spans="1:7" ht="22.5" customHeight="1">
      <c r="A26" s="99"/>
      <c r="B26" s="40"/>
      <c r="C26" s="92" t="s">
        <v>98</v>
      </c>
      <c r="D26" s="58">
        <v>53.26</v>
      </c>
      <c r="E26" s="100"/>
      <c r="F26" s="58"/>
      <c r="G26" s="45"/>
    </row>
    <row r="27" spans="1:7" ht="22.5" customHeight="1">
      <c r="A27" s="73"/>
      <c r="B27" s="72"/>
      <c r="C27" s="92" t="s">
        <v>99</v>
      </c>
      <c r="D27" s="58"/>
      <c r="E27" s="91"/>
      <c r="F27" s="58"/>
      <c r="G27" s="45"/>
    </row>
    <row r="28" spans="1:7" ht="22.5" customHeight="1">
      <c r="A28" s="99"/>
      <c r="B28" s="40"/>
      <c r="C28" s="92" t="s">
        <v>100</v>
      </c>
      <c r="D28" s="58"/>
      <c r="E28" s="91"/>
      <c r="F28" s="58"/>
      <c r="G28" s="45"/>
    </row>
    <row r="29" spans="1:7" ht="22.5" customHeight="1">
      <c r="A29" s="73"/>
      <c r="B29" s="72"/>
      <c r="C29" s="92" t="s">
        <v>101</v>
      </c>
      <c r="D29" s="58"/>
      <c r="E29" s="91"/>
      <c r="F29" s="58"/>
      <c r="G29" s="45"/>
    </row>
    <row r="30" spans="1:7" ht="22.5" customHeight="1">
      <c r="A30" s="73"/>
      <c r="B30" s="40"/>
      <c r="C30" s="92" t="s">
        <v>102</v>
      </c>
      <c r="D30" s="58"/>
      <c r="E30" s="91"/>
      <c r="F30" s="58"/>
      <c r="G30" s="45"/>
    </row>
    <row r="31" spans="1:7" ht="22.5" customHeight="1">
      <c r="A31" s="73"/>
      <c r="B31" s="40"/>
      <c r="C31" s="92" t="s">
        <v>103</v>
      </c>
      <c r="D31" s="58"/>
      <c r="E31" s="91"/>
      <c r="F31" s="58"/>
      <c r="G31" s="45"/>
    </row>
    <row r="32" spans="1:7" ht="22.5" customHeight="1">
      <c r="A32" s="73"/>
      <c r="B32" s="40"/>
      <c r="C32" s="92" t="s">
        <v>104</v>
      </c>
      <c r="D32" s="58"/>
      <c r="E32" s="91"/>
      <c r="F32" s="58"/>
      <c r="G32" s="45"/>
    </row>
    <row r="33" spans="1:7" ht="22.5" customHeight="1">
      <c r="A33" s="73"/>
      <c r="B33" s="40"/>
      <c r="C33" s="92" t="s">
        <v>105</v>
      </c>
      <c r="D33" s="58"/>
      <c r="E33" s="91"/>
      <c r="F33" s="58"/>
      <c r="G33" s="45"/>
    </row>
    <row r="34" spans="1:7" ht="22.5" customHeight="1">
      <c r="A34" s="71"/>
      <c r="B34" s="40"/>
      <c r="C34" s="92" t="s">
        <v>106</v>
      </c>
      <c r="D34" s="58"/>
      <c r="E34" s="91"/>
      <c r="F34" s="58"/>
      <c r="G34" s="45"/>
    </row>
    <row r="35" spans="1:6" ht="22.5" customHeight="1">
      <c r="A35" s="73"/>
      <c r="B35" s="40"/>
      <c r="C35" s="5" t="s">
        <v>107</v>
      </c>
      <c r="D35" s="58"/>
      <c r="E35" s="91"/>
      <c r="F35" s="58"/>
    </row>
    <row r="36" spans="1:6" ht="22.5" customHeight="1">
      <c r="A36" s="73"/>
      <c r="B36" s="40"/>
      <c r="C36" s="68"/>
      <c r="D36" s="101"/>
      <c r="E36" s="91"/>
      <c r="F36" s="58"/>
    </row>
    <row r="37" spans="1:6" ht="26.25" customHeight="1">
      <c r="A37" s="73"/>
      <c r="B37" s="40"/>
      <c r="C37" s="68"/>
      <c r="D37" s="101"/>
      <c r="E37" s="91"/>
      <c r="F37" s="102"/>
    </row>
    <row r="38" spans="1:6" ht="22.5" customHeight="1">
      <c r="A38" s="66" t="s">
        <v>108</v>
      </c>
      <c r="B38" s="72">
        <f>B6</f>
        <v>824.32</v>
      </c>
      <c r="C38" s="66" t="s">
        <v>109</v>
      </c>
      <c r="D38" s="118">
        <f>D6</f>
        <v>824.3199999999999</v>
      </c>
      <c r="E38" s="66" t="s">
        <v>109</v>
      </c>
      <c r="F38" s="102">
        <f>F6</f>
        <v>824.3200000000002</v>
      </c>
    </row>
    <row r="39" spans="1:6" ht="22.5" customHeight="1">
      <c r="A39" s="19" t="s">
        <v>110</v>
      </c>
      <c r="B39" s="40">
        <v>0</v>
      </c>
      <c r="C39" s="98" t="s">
        <v>111</v>
      </c>
      <c r="D39" s="101"/>
      <c r="E39" s="98" t="s">
        <v>111</v>
      </c>
      <c r="F39" s="102"/>
    </row>
    <row r="40" spans="1:6" ht="22.5" customHeight="1">
      <c r="A40" s="19" t="s">
        <v>112</v>
      </c>
      <c r="B40" s="40">
        <v>0</v>
      </c>
      <c r="C40" s="5" t="s">
        <v>113</v>
      </c>
      <c r="D40" s="58">
        <v>0</v>
      </c>
      <c r="E40" s="5" t="s">
        <v>113</v>
      </c>
      <c r="F40" s="58">
        <v>0</v>
      </c>
    </row>
    <row r="41" spans="1:6" ht="22.5" customHeight="1">
      <c r="A41" s="19" t="s">
        <v>114</v>
      </c>
      <c r="B41" s="119">
        <v>0</v>
      </c>
      <c r="C41" s="103"/>
      <c r="D41" s="101"/>
      <c r="E41" s="73"/>
      <c r="F41" s="101"/>
    </row>
    <row r="42" spans="1:6" ht="22.5" customHeight="1">
      <c r="A42" s="19" t="s">
        <v>115</v>
      </c>
      <c r="B42" s="40">
        <v>0</v>
      </c>
      <c r="C42" s="103"/>
      <c r="D42" s="101"/>
      <c r="E42" s="71"/>
      <c r="F42" s="101"/>
    </row>
    <row r="43" spans="1:6" ht="22.5" customHeight="1">
      <c r="A43" s="19" t="s">
        <v>116</v>
      </c>
      <c r="B43" s="40">
        <v>0</v>
      </c>
      <c r="C43" s="103"/>
      <c r="D43" s="104"/>
      <c r="E43" s="73"/>
      <c r="F43" s="101"/>
    </row>
    <row r="44" spans="1:6" ht="21" customHeight="1">
      <c r="A44" s="73"/>
      <c r="B44" s="40"/>
      <c r="C44" s="71"/>
      <c r="D44" s="104"/>
      <c r="E44" s="71"/>
      <c r="F44" s="104"/>
    </row>
    <row r="45" spans="1:6" ht="22.5" customHeight="1">
      <c r="A45" s="65" t="s">
        <v>117</v>
      </c>
      <c r="B45" s="72">
        <f>SUM(B38,B39,B40)</f>
        <v>824.32</v>
      </c>
      <c r="C45" s="105" t="s">
        <v>118</v>
      </c>
      <c r="D45" s="104">
        <f>SUM(D38,D39,D40)</f>
        <v>824.3199999999999</v>
      </c>
      <c r="E45" s="65" t="s">
        <v>118</v>
      </c>
      <c r="F45" s="58">
        <f>SUM(F38,F39,F40)</f>
        <v>824.3200000000002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zoomScalePageLayoutView="0" workbookViewId="0" topLeftCell="A1">
      <selection activeCell="G9" sqref="G9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45" t="s">
        <v>12</v>
      </c>
      <c r="B1" s="45"/>
      <c r="C1" s="45"/>
    </row>
    <row r="2" spans="1:15" ht="35.25" customHeight="1">
      <c r="A2" s="80" t="s">
        <v>119</v>
      </c>
      <c r="B2" s="46"/>
      <c r="C2" s="46"/>
      <c r="D2" s="46"/>
      <c r="E2" s="46"/>
      <c r="F2" s="46"/>
      <c r="G2" s="46"/>
      <c r="H2" s="46"/>
      <c r="I2" s="49"/>
      <c r="J2" s="49"/>
      <c r="K2" s="49"/>
      <c r="L2" s="49"/>
      <c r="M2" s="49"/>
      <c r="N2" s="49"/>
      <c r="O2" s="49"/>
    </row>
    <row r="3" ht="21.75" customHeight="1">
      <c r="O3" t="s">
        <v>120</v>
      </c>
    </row>
    <row r="4" spans="1:15" ht="18" customHeight="1">
      <c r="A4" s="139" t="s">
        <v>121</v>
      </c>
      <c r="B4" s="139" t="s">
        <v>122</v>
      </c>
      <c r="C4" s="139" t="s">
        <v>123</v>
      </c>
      <c r="D4" s="139" t="s">
        <v>124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67"/>
    </row>
    <row r="5" spans="1:15" ht="22.5" customHeight="1">
      <c r="A5" s="139"/>
      <c r="B5" s="139"/>
      <c r="C5" s="139"/>
      <c r="D5" s="140" t="s">
        <v>125</v>
      </c>
      <c r="E5" s="140" t="s">
        <v>126</v>
      </c>
      <c r="F5" s="140"/>
      <c r="G5" s="140" t="s">
        <v>127</v>
      </c>
      <c r="H5" s="140" t="s">
        <v>128</v>
      </c>
      <c r="I5" s="140" t="s">
        <v>129</v>
      </c>
      <c r="J5" s="140" t="s">
        <v>130</v>
      </c>
      <c r="K5" s="140" t="s">
        <v>131</v>
      </c>
      <c r="L5" s="140" t="s">
        <v>110</v>
      </c>
      <c r="M5" s="140" t="s">
        <v>114</v>
      </c>
      <c r="N5" s="140" t="s">
        <v>112</v>
      </c>
      <c r="O5" s="140" t="s">
        <v>132</v>
      </c>
    </row>
    <row r="6" spans="1:15" ht="34.5" customHeight="1">
      <c r="A6" s="139"/>
      <c r="B6" s="139"/>
      <c r="C6" s="139"/>
      <c r="D6" s="140"/>
      <c r="E6" s="33" t="s">
        <v>133</v>
      </c>
      <c r="F6" s="33" t="s">
        <v>134</v>
      </c>
      <c r="G6" s="140"/>
      <c r="H6" s="140"/>
      <c r="I6" s="140"/>
      <c r="J6" s="140"/>
      <c r="K6" s="140"/>
      <c r="L6" s="140"/>
      <c r="M6" s="140"/>
      <c r="N6" s="140"/>
      <c r="O6" s="140"/>
    </row>
    <row r="7" spans="1:15" ht="18" customHeight="1">
      <c r="A7" s="2" t="s">
        <v>135</v>
      </c>
      <c r="B7" s="2" t="s">
        <v>135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</row>
    <row r="8" spans="1:15" ht="18" customHeight="1">
      <c r="A8" s="110"/>
      <c r="B8" s="114" t="s">
        <v>125</v>
      </c>
      <c r="C8" s="109">
        <v>824.32</v>
      </c>
      <c r="D8" s="109">
        <v>824.32</v>
      </c>
      <c r="E8" s="109">
        <v>824.32</v>
      </c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ht="18" customHeight="1">
      <c r="A9" s="110"/>
      <c r="B9" s="55" t="s">
        <v>136</v>
      </c>
      <c r="C9" s="109">
        <f>SUM(C10:C18)</f>
        <v>824.32</v>
      </c>
      <c r="D9" s="109">
        <f>SUM(D10:D18)</f>
        <v>824.32</v>
      </c>
      <c r="E9" s="109">
        <f>SUM(E10:E18)</f>
        <v>824.32</v>
      </c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ht="18" customHeight="1">
      <c r="A10" s="55" t="s">
        <v>137</v>
      </c>
      <c r="B10" s="111" t="s">
        <v>138</v>
      </c>
      <c r="C10" s="109">
        <v>478.85</v>
      </c>
      <c r="D10" s="109">
        <v>478.85</v>
      </c>
      <c r="E10" s="109">
        <v>478.85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8" customHeight="1">
      <c r="A11" s="55" t="s">
        <v>139</v>
      </c>
      <c r="B11" s="111" t="s">
        <v>140</v>
      </c>
      <c r="C11" s="109">
        <v>14.69</v>
      </c>
      <c r="D11" s="109">
        <v>14.69</v>
      </c>
      <c r="E11" s="109">
        <v>14.69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27.75" customHeight="1">
      <c r="A12" s="55" t="s">
        <v>141</v>
      </c>
      <c r="B12" s="111" t="s">
        <v>142</v>
      </c>
      <c r="C12" s="109">
        <v>20.06</v>
      </c>
      <c r="D12" s="109">
        <v>20.06</v>
      </c>
      <c r="E12" s="109">
        <v>20.06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5" ht="18" customHeight="1">
      <c r="A13" s="55" t="s">
        <v>143</v>
      </c>
      <c r="B13" s="111" t="s">
        <v>144</v>
      </c>
      <c r="C13" s="109">
        <v>34.51</v>
      </c>
      <c r="D13" s="109">
        <v>34.51</v>
      </c>
      <c r="E13" s="109">
        <v>34.51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</row>
    <row r="14" spans="1:15" ht="18" customHeight="1">
      <c r="A14" s="55" t="s">
        <v>145</v>
      </c>
      <c r="B14" s="111" t="s">
        <v>146</v>
      </c>
      <c r="C14" s="109">
        <v>34.89</v>
      </c>
      <c r="D14" s="109">
        <v>34.89</v>
      </c>
      <c r="E14" s="109">
        <v>34.89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5" ht="18" customHeight="1">
      <c r="A15" s="55" t="s">
        <v>147</v>
      </c>
      <c r="B15" s="111" t="s">
        <v>148</v>
      </c>
      <c r="C15" s="109">
        <v>13.98</v>
      </c>
      <c r="D15" s="109">
        <v>13.98</v>
      </c>
      <c r="E15" s="109">
        <v>13.98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6" spans="1:15" ht="18" customHeight="1">
      <c r="A16" s="55" t="s">
        <v>149</v>
      </c>
      <c r="B16" s="111" t="s">
        <v>150</v>
      </c>
      <c r="C16" s="109">
        <v>92.31</v>
      </c>
      <c r="D16" s="109">
        <v>92.31</v>
      </c>
      <c r="E16" s="109">
        <v>92.31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ht="18" customHeight="1">
      <c r="A17" s="55" t="s">
        <v>151</v>
      </c>
      <c r="B17" s="111" t="s">
        <v>152</v>
      </c>
      <c r="C17" s="109">
        <v>64.68</v>
      </c>
      <c r="D17" s="109">
        <v>64.68</v>
      </c>
      <c r="E17" s="109">
        <v>64.68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pans="1:15" ht="18" customHeight="1">
      <c r="A18" s="55" t="s">
        <v>153</v>
      </c>
      <c r="B18" s="111" t="s">
        <v>154</v>
      </c>
      <c r="C18" s="112">
        <v>70.35</v>
      </c>
      <c r="D18" s="112">
        <v>70.35</v>
      </c>
      <c r="E18" s="112">
        <v>70.35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</row>
    <row r="19" spans="1:15" ht="18" customHeight="1">
      <c r="A19" s="55"/>
      <c r="B19" s="111"/>
      <c r="C19" s="112"/>
      <c r="D19" s="11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1:15" ht="18" customHeight="1">
      <c r="A20" s="55"/>
      <c r="B20" s="111"/>
      <c r="C20" s="112"/>
      <c r="D20" s="11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pans="1:15" ht="18" customHeight="1">
      <c r="A21" s="55"/>
      <c r="B21" s="111"/>
      <c r="C21" s="112"/>
      <c r="D21" s="11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ht="18" customHeight="1">
      <c r="A22" s="55"/>
      <c r="B22" s="110"/>
      <c r="C22" s="78"/>
      <c r="D22" s="78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1:15" ht="18" customHeight="1">
      <c r="A23" s="110"/>
      <c r="B23" s="110"/>
      <c r="C23" s="78"/>
      <c r="D23" s="7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</sheetData>
  <sheetProtection/>
  <mergeCells count="15">
    <mergeCell ref="K5:K6"/>
    <mergeCell ref="L5:L6"/>
    <mergeCell ref="M5:M6"/>
    <mergeCell ref="N5:N6"/>
    <mergeCell ref="O5:O6"/>
    <mergeCell ref="D4:N4"/>
    <mergeCell ref="E5:F5"/>
    <mergeCell ref="I5:I6"/>
    <mergeCell ref="J5:J6"/>
    <mergeCell ref="A4:A6"/>
    <mergeCell ref="B4:B6"/>
    <mergeCell ref="C4:C6"/>
    <mergeCell ref="D5:D6"/>
    <mergeCell ref="G5:G6"/>
    <mergeCell ref="H5:H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zoomScalePageLayoutView="0" workbookViewId="0" topLeftCell="A1">
      <selection activeCell="P14" sqref="P14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9.83203125" style="0" customWidth="1"/>
    <col min="4" max="4" width="9" style="0" customWidth="1"/>
    <col min="5" max="5" width="9.1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45" t="s">
        <v>14</v>
      </c>
      <c r="B1" s="45"/>
      <c r="C1" s="45"/>
    </row>
    <row r="2" spans="1:13" ht="35.25" customHeight="1">
      <c r="A2" s="80" t="s">
        <v>155</v>
      </c>
      <c r="B2" s="46"/>
      <c r="C2" s="46"/>
      <c r="D2" s="46"/>
      <c r="E2" s="46"/>
      <c r="F2" s="46"/>
      <c r="G2" s="46"/>
      <c r="H2" s="46"/>
      <c r="I2" s="49"/>
      <c r="J2" s="49"/>
      <c r="K2" s="49"/>
      <c r="L2" s="49"/>
      <c r="M2" s="49"/>
    </row>
    <row r="3" spans="12:13" ht="21.75" customHeight="1">
      <c r="L3" s="113" t="s">
        <v>44</v>
      </c>
      <c r="M3" s="113"/>
    </row>
    <row r="4" spans="1:13" ht="15" customHeight="1">
      <c r="A4" s="139" t="s">
        <v>121</v>
      </c>
      <c r="B4" s="139" t="s">
        <v>122</v>
      </c>
      <c r="C4" s="139" t="s">
        <v>123</v>
      </c>
      <c r="D4" s="139" t="s">
        <v>124</v>
      </c>
      <c r="E4" s="139"/>
      <c r="F4" s="139"/>
      <c r="G4" s="139"/>
      <c r="H4" s="139"/>
      <c r="I4" s="139"/>
      <c r="J4" s="139"/>
      <c r="K4" s="139"/>
      <c r="L4" s="139"/>
      <c r="M4" s="139"/>
    </row>
    <row r="5" spans="1:13" ht="30" customHeight="1">
      <c r="A5" s="139"/>
      <c r="B5" s="139"/>
      <c r="C5" s="139"/>
      <c r="D5" s="140" t="s">
        <v>125</v>
      </c>
      <c r="E5" s="140" t="s">
        <v>156</v>
      </c>
      <c r="F5" s="140"/>
      <c r="G5" s="140" t="s">
        <v>127</v>
      </c>
      <c r="H5" s="140" t="s">
        <v>129</v>
      </c>
      <c r="I5" s="140" t="s">
        <v>130</v>
      </c>
      <c r="J5" s="140" t="s">
        <v>131</v>
      </c>
      <c r="K5" s="140" t="s">
        <v>112</v>
      </c>
      <c r="L5" s="140" t="s">
        <v>132</v>
      </c>
      <c r="M5" s="140" t="s">
        <v>114</v>
      </c>
    </row>
    <row r="6" spans="1:13" ht="40.5" customHeight="1">
      <c r="A6" s="139"/>
      <c r="B6" s="139"/>
      <c r="C6" s="139"/>
      <c r="D6" s="140"/>
      <c r="E6" s="33" t="s">
        <v>133</v>
      </c>
      <c r="F6" s="106" t="s">
        <v>157</v>
      </c>
      <c r="G6" s="140"/>
      <c r="H6" s="140"/>
      <c r="I6" s="140"/>
      <c r="J6" s="140"/>
      <c r="K6" s="140"/>
      <c r="L6" s="140"/>
      <c r="M6" s="140"/>
    </row>
    <row r="7" spans="1:13" s="18" customFormat="1" ht="18" customHeight="1">
      <c r="A7" s="2" t="s">
        <v>135</v>
      </c>
      <c r="B7" s="2" t="s">
        <v>135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</row>
    <row r="8" spans="1:13" s="18" customFormat="1" ht="18" customHeight="1">
      <c r="A8" s="107"/>
      <c r="B8" s="108" t="s">
        <v>125</v>
      </c>
      <c r="C8" s="109">
        <v>824.32</v>
      </c>
      <c r="D8" s="109">
        <v>824.32</v>
      </c>
      <c r="E8" s="109">
        <v>824.32</v>
      </c>
      <c r="F8" s="109"/>
      <c r="G8" s="78"/>
      <c r="H8" s="78"/>
      <c r="I8" s="78"/>
      <c r="J8" s="78"/>
      <c r="K8" s="78"/>
      <c r="L8" s="78"/>
      <c r="M8" s="78"/>
    </row>
    <row r="9" spans="1:13" s="18" customFormat="1" ht="18" customHeight="1">
      <c r="A9" s="110"/>
      <c r="B9" s="55" t="s">
        <v>136</v>
      </c>
      <c r="C9" s="109">
        <f>SUM(C10:C18)</f>
        <v>824.32</v>
      </c>
      <c r="D9" s="109">
        <f>SUM(D10:D18)</f>
        <v>824.32</v>
      </c>
      <c r="E9" s="109">
        <f>SUM(E10:E18)</f>
        <v>824.32</v>
      </c>
      <c r="F9" s="109"/>
      <c r="G9" s="78"/>
      <c r="H9" s="78"/>
      <c r="I9" s="78"/>
      <c r="J9" s="78"/>
      <c r="K9" s="78"/>
      <c r="L9" s="78"/>
      <c r="M9" s="78"/>
    </row>
    <row r="10" spans="1:13" s="18" customFormat="1" ht="18" customHeight="1">
      <c r="A10" s="55" t="s">
        <v>137</v>
      </c>
      <c r="B10" s="111" t="s">
        <v>138</v>
      </c>
      <c r="C10" s="109">
        <v>478.85</v>
      </c>
      <c r="D10" s="109">
        <v>478.85</v>
      </c>
      <c r="E10" s="109">
        <v>478.85</v>
      </c>
      <c r="F10" s="109"/>
      <c r="G10" s="78"/>
      <c r="H10" s="78"/>
      <c r="I10" s="78"/>
      <c r="J10" s="78"/>
      <c r="K10" s="78"/>
      <c r="L10" s="78"/>
      <c r="M10" s="78"/>
    </row>
    <row r="11" spans="1:13" s="18" customFormat="1" ht="33.75" customHeight="1">
      <c r="A11" s="55" t="s">
        <v>139</v>
      </c>
      <c r="B11" s="111" t="s">
        <v>140</v>
      </c>
      <c r="C11" s="109">
        <v>14.69</v>
      </c>
      <c r="D11" s="109">
        <v>14.69</v>
      </c>
      <c r="E11" s="109">
        <v>14.69</v>
      </c>
      <c r="F11" s="109"/>
      <c r="G11" s="78"/>
      <c r="H11" s="78"/>
      <c r="I11" s="78"/>
      <c r="J11" s="78"/>
      <c r="K11" s="78"/>
      <c r="L11" s="78"/>
      <c r="M11" s="78"/>
    </row>
    <row r="12" spans="1:13" s="18" customFormat="1" ht="27" customHeight="1">
      <c r="A12" s="55" t="s">
        <v>141</v>
      </c>
      <c r="B12" s="111" t="s">
        <v>142</v>
      </c>
      <c r="C12" s="109">
        <v>20.06</v>
      </c>
      <c r="D12" s="109">
        <v>20.06</v>
      </c>
      <c r="E12" s="109">
        <v>20.06</v>
      </c>
      <c r="F12" s="109"/>
      <c r="G12" s="78"/>
      <c r="H12" s="78"/>
      <c r="I12" s="78"/>
      <c r="J12" s="78"/>
      <c r="K12" s="78"/>
      <c r="L12" s="78"/>
      <c r="M12" s="78"/>
    </row>
    <row r="13" spans="1:13" s="18" customFormat="1" ht="18" customHeight="1">
      <c r="A13" s="55" t="s">
        <v>143</v>
      </c>
      <c r="B13" s="111" t="s">
        <v>144</v>
      </c>
      <c r="C13" s="109">
        <v>34.51</v>
      </c>
      <c r="D13" s="109">
        <v>34.51</v>
      </c>
      <c r="E13" s="109">
        <v>34.51</v>
      </c>
      <c r="F13" s="109"/>
      <c r="G13" s="78"/>
      <c r="H13" s="78"/>
      <c r="I13" s="78"/>
      <c r="J13" s="78"/>
      <c r="K13" s="78"/>
      <c r="L13" s="78"/>
      <c r="M13" s="78"/>
    </row>
    <row r="14" spans="1:13" s="18" customFormat="1" ht="18" customHeight="1">
      <c r="A14" s="55" t="s">
        <v>145</v>
      </c>
      <c r="B14" s="111" t="s">
        <v>146</v>
      </c>
      <c r="C14" s="109">
        <v>34.89</v>
      </c>
      <c r="D14" s="109">
        <v>34.89</v>
      </c>
      <c r="E14" s="109">
        <v>34.89</v>
      </c>
      <c r="F14" s="109"/>
      <c r="G14" s="78"/>
      <c r="H14" s="78"/>
      <c r="I14" s="78"/>
      <c r="J14" s="78"/>
      <c r="K14" s="78"/>
      <c r="L14" s="78"/>
      <c r="M14" s="78"/>
    </row>
    <row r="15" spans="1:13" s="18" customFormat="1" ht="18" customHeight="1">
      <c r="A15" s="55" t="s">
        <v>147</v>
      </c>
      <c r="B15" s="111" t="s">
        <v>148</v>
      </c>
      <c r="C15" s="109">
        <v>13.98</v>
      </c>
      <c r="D15" s="109">
        <v>13.98</v>
      </c>
      <c r="E15" s="109">
        <v>13.98</v>
      </c>
      <c r="F15" s="109"/>
      <c r="G15" s="78"/>
      <c r="H15" s="78"/>
      <c r="I15" s="78"/>
      <c r="J15" s="78"/>
      <c r="K15" s="78"/>
      <c r="L15" s="78"/>
      <c r="M15" s="78"/>
    </row>
    <row r="16" spans="1:13" s="18" customFormat="1" ht="18" customHeight="1">
      <c r="A16" s="55" t="s">
        <v>149</v>
      </c>
      <c r="B16" s="111" t="s">
        <v>150</v>
      </c>
      <c r="C16" s="109">
        <v>92.31</v>
      </c>
      <c r="D16" s="109">
        <v>92.31</v>
      </c>
      <c r="E16" s="109">
        <v>92.31</v>
      </c>
      <c r="F16" s="109"/>
      <c r="G16" s="78"/>
      <c r="H16" s="78"/>
      <c r="I16" s="78"/>
      <c r="J16" s="78"/>
      <c r="K16" s="78"/>
      <c r="L16" s="78"/>
      <c r="M16" s="78"/>
    </row>
    <row r="17" spans="1:13" s="18" customFormat="1" ht="18" customHeight="1">
      <c r="A17" s="55" t="s">
        <v>151</v>
      </c>
      <c r="B17" s="111" t="s">
        <v>152</v>
      </c>
      <c r="C17" s="109">
        <v>64.68</v>
      </c>
      <c r="D17" s="109">
        <v>64.68</v>
      </c>
      <c r="E17" s="109">
        <v>64.68</v>
      </c>
      <c r="F17" s="109"/>
      <c r="G17" s="78"/>
      <c r="H17" s="78"/>
      <c r="I17" s="78"/>
      <c r="J17" s="78"/>
      <c r="K17" s="78"/>
      <c r="L17" s="78"/>
      <c r="M17" s="78"/>
    </row>
    <row r="18" spans="1:13" s="18" customFormat="1" ht="18" customHeight="1">
      <c r="A18" s="55" t="s">
        <v>153</v>
      </c>
      <c r="B18" s="111" t="s">
        <v>154</v>
      </c>
      <c r="C18" s="112">
        <v>70.35</v>
      </c>
      <c r="D18" s="112">
        <v>70.35</v>
      </c>
      <c r="E18" s="112">
        <v>70.35</v>
      </c>
      <c r="F18" s="83"/>
      <c r="G18" s="78"/>
      <c r="H18" s="78"/>
      <c r="I18" s="78"/>
      <c r="J18" s="78"/>
      <c r="K18" s="78"/>
      <c r="L18" s="78"/>
      <c r="M18" s="78"/>
    </row>
    <row r="19" spans="1:13" s="18" customFormat="1" ht="18" customHeight="1">
      <c r="A19" s="55"/>
      <c r="B19" s="56"/>
      <c r="C19" s="83"/>
      <c r="D19" s="83"/>
      <c r="E19" s="83"/>
      <c r="F19" s="83"/>
      <c r="G19" s="78"/>
      <c r="H19" s="78"/>
      <c r="I19" s="78"/>
      <c r="J19" s="78"/>
      <c r="K19" s="78"/>
      <c r="L19" s="78"/>
      <c r="M19" s="78"/>
    </row>
    <row r="20" spans="1:13" s="18" customFormat="1" ht="18" customHeight="1">
      <c r="A20" s="55"/>
      <c r="B20" s="56"/>
      <c r="C20" s="83"/>
      <c r="D20" s="83"/>
      <c r="E20" s="83"/>
      <c r="F20" s="83"/>
      <c r="G20" s="78"/>
      <c r="H20" s="78"/>
      <c r="I20" s="78"/>
      <c r="J20" s="78"/>
      <c r="K20" s="78"/>
      <c r="L20" s="78"/>
      <c r="M20" s="78"/>
    </row>
  </sheetData>
  <sheetProtection/>
  <mergeCells count="13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25">
      <selection activeCell="B9" sqref="B9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9" t="s">
        <v>16</v>
      </c>
      <c r="B1" s="60"/>
      <c r="C1" s="60"/>
      <c r="D1" s="60"/>
      <c r="E1" s="60"/>
      <c r="F1" s="61"/>
    </row>
    <row r="2" spans="1:6" ht="22.5" customHeight="1">
      <c r="A2" s="89" t="s">
        <v>158</v>
      </c>
      <c r="B2" s="90"/>
      <c r="C2" s="90"/>
      <c r="D2" s="90"/>
      <c r="E2" s="90"/>
      <c r="F2" s="90"/>
    </row>
    <row r="3" spans="1:6" ht="22.5" customHeight="1">
      <c r="A3" s="137"/>
      <c r="B3" s="137"/>
      <c r="C3" s="62"/>
      <c r="D3" s="62"/>
      <c r="E3" s="63"/>
      <c r="F3" s="64" t="s">
        <v>44</v>
      </c>
    </row>
    <row r="4" spans="1:6" ht="22.5" customHeight="1">
      <c r="A4" s="138" t="s">
        <v>45</v>
      </c>
      <c r="B4" s="138"/>
      <c r="C4" s="138" t="s">
        <v>46</v>
      </c>
      <c r="D4" s="138"/>
      <c r="E4" s="138"/>
      <c r="F4" s="138"/>
    </row>
    <row r="5" spans="1:6" ht="22.5" customHeight="1">
      <c r="A5" s="65" t="s">
        <v>47</v>
      </c>
      <c r="B5" s="65" t="s">
        <v>48</v>
      </c>
      <c r="C5" s="65" t="s">
        <v>49</v>
      </c>
      <c r="D5" s="66" t="s">
        <v>48</v>
      </c>
      <c r="E5" s="65" t="s">
        <v>50</v>
      </c>
      <c r="F5" s="65" t="s">
        <v>48</v>
      </c>
    </row>
    <row r="6" spans="1:6" ht="22.5" customHeight="1">
      <c r="A6" s="6" t="s">
        <v>159</v>
      </c>
      <c r="B6" s="58">
        <f>B7+B9+B10</f>
        <v>824.32</v>
      </c>
      <c r="C6" s="6" t="s">
        <v>159</v>
      </c>
      <c r="D6" s="58">
        <f>SUM(D7:D35)</f>
        <v>824.3199999999999</v>
      </c>
      <c r="E6" s="91" t="s">
        <v>159</v>
      </c>
      <c r="F6" s="58">
        <f>F7+F12+F23+F25+F24</f>
        <v>824.3200000000002</v>
      </c>
    </row>
    <row r="7" spans="1:6" ht="22.5" customHeight="1">
      <c r="A7" s="67" t="s">
        <v>160</v>
      </c>
      <c r="B7" s="58">
        <v>824.32</v>
      </c>
      <c r="C7" s="92" t="s">
        <v>53</v>
      </c>
      <c r="D7" s="58">
        <v>378.41</v>
      </c>
      <c r="E7" s="91" t="s">
        <v>54</v>
      </c>
      <c r="F7" s="58">
        <f>SUM(F8:F11)</f>
        <v>773.1200000000001</v>
      </c>
    </row>
    <row r="8" spans="1:8" ht="22.5" customHeight="1">
      <c r="A8" s="21" t="s">
        <v>161</v>
      </c>
      <c r="B8" s="58"/>
      <c r="C8" s="92" t="s">
        <v>56</v>
      </c>
      <c r="D8" s="58"/>
      <c r="E8" s="91" t="s">
        <v>57</v>
      </c>
      <c r="F8" s="58">
        <v>723.97</v>
      </c>
      <c r="H8" s="45"/>
    </row>
    <row r="9" spans="1:6" ht="22.5" customHeight="1">
      <c r="A9" s="67" t="s">
        <v>162</v>
      </c>
      <c r="B9" s="93"/>
      <c r="C9" s="92" t="s">
        <v>59</v>
      </c>
      <c r="D9" s="58"/>
      <c r="E9" s="91" t="s">
        <v>60</v>
      </c>
      <c r="F9" s="58">
        <v>39.07</v>
      </c>
    </row>
    <row r="10" spans="1:6" ht="22.5" customHeight="1">
      <c r="A10" s="94" t="s">
        <v>163</v>
      </c>
      <c r="B10" s="58"/>
      <c r="C10" s="92" t="s">
        <v>62</v>
      </c>
      <c r="D10" s="58">
        <v>0.5</v>
      </c>
      <c r="E10" s="91" t="s">
        <v>63</v>
      </c>
      <c r="F10" s="58">
        <v>10.08</v>
      </c>
    </row>
    <row r="11" spans="1:6" ht="22.5" customHeight="1">
      <c r="A11" s="67"/>
      <c r="B11" s="95"/>
      <c r="C11" s="96" t="s">
        <v>65</v>
      </c>
      <c r="D11" s="58"/>
      <c r="E11" s="91" t="s">
        <v>164</v>
      </c>
      <c r="F11" s="58"/>
    </row>
    <row r="12" spans="1:6" ht="22.5" customHeight="1">
      <c r="A12" s="67"/>
      <c r="B12" s="58"/>
      <c r="C12" s="96" t="s">
        <v>68</v>
      </c>
      <c r="D12" s="58"/>
      <c r="E12" s="91" t="s">
        <v>69</v>
      </c>
      <c r="F12" s="97">
        <f>SUM(F13:F22)</f>
        <v>51.2</v>
      </c>
    </row>
    <row r="13" spans="1:6" ht="22.5" customHeight="1">
      <c r="A13" s="67"/>
      <c r="B13" s="58"/>
      <c r="C13" s="96" t="s">
        <v>71</v>
      </c>
      <c r="D13" s="58">
        <v>70.35</v>
      </c>
      <c r="E13" s="91" t="s">
        <v>57</v>
      </c>
      <c r="F13" s="58"/>
    </row>
    <row r="14" spans="1:6" ht="22.5" customHeight="1">
      <c r="A14" s="67"/>
      <c r="B14" s="58"/>
      <c r="C14" s="96" t="s">
        <v>73</v>
      </c>
      <c r="D14" s="58">
        <v>158.14</v>
      </c>
      <c r="E14" s="91" t="s">
        <v>60</v>
      </c>
      <c r="F14" s="58">
        <v>51.2</v>
      </c>
    </row>
    <row r="15" spans="1:6" ht="22.5" customHeight="1">
      <c r="A15" s="98"/>
      <c r="B15" s="58"/>
      <c r="C15" s="96" t="s">
        <v>75</v>
      </c>
      <c r="D15" s="58"/>
      <c r="E15" s="91" t="s">
        <v>63</v>
      </c>
      <c r="F15" s="58"/>
    </row>
    <row r="16" spans="1:6" ht="22.5" customHeight="1">
      <c r="A16" s="98"/>
      <c r="B16" s="58"/>
      <c r="C16" s="96" t="s">
        <v>77</v>
      </c>
      <c r="D16" s="58">
        <v>45.03</v>
      </c>
      <c r="E16" s="91" t="s">
        <v>78</v>
      </c>
      <c r="F16" s="58"/>
    </row>
    <row r="17" spans="1:6" ht="22.5" customHeight="1">
      <c r="A17" s="98"/>
      <c r="B17" s="58"/>
      <c r="C17" s="96" t="s">
        <v>80</v>
      </c>
      <c r="D17" s="58"/>
      <c r="E17" s="91" t="s">
        <v>81</v>
      </c>
      <c r="F17" s="58"/>
    </row>
    <row r="18" spans="1:6" ht="22.5" customHeight="1">
      <c r="A18" s="98"/>
      <c r="B18" s="40"/>
      <c r="C18" s="96" t="s">
        <v>82</v>
      </c>
      <c r="D18" s="58"/>
      <c r="E18" s="91" t="s">
        <v>83</v>
      </c>
      <c r="F18" s="58"/>
    </row>
    <row r="19" spans="1:6" ht="22.5" customHeight="1">
      <c r="A19" s="70"/>
      <c r="B19" s="72"/>
      <c r="C19" s="92" t="s">
        <v>84</v>
      </c>
      <c r="D19" s="58">
        <v>118.63</v>
      </c>
      <c r="E19" s="91" t="s">
        <v>85</v>
      </c>
      <c r="F19" s="58"/>
    </row>
    <row r="20" spans="1:6" ht="22.5" customHeight="1">
      <c r="A20" s="70"/>
      <c r="B20" s="40"/>
      <c r="C20" s="92" t="s">
        <v>86</v>
      </c>
      <c r="D20" s="58"/>
      <c r="E20" s="91" t="s">
        <v>87</v>
      </c>
      <c r="F20" s="58"/>
    </row>
    <row r="21" spans="1:6" ht="22.5" customHeight="1">
      <c r="A21" s="71"/>
      <c r="B21" s="40"/>
      <c r="C21" s="92" t="s">
        <v>88</v>
      </c>
      <c r="D21" s="58"/>
      <c r="E21" s="91" t="s">
        <v>89</v>
      </c>
      <c r="F21" s="58"/>
    </row>
    <row r="22" spans="1:6" ht="22.5" customHeight="1">
      <c r="A22" s="73"/>
      <c r="B22" s="40"/>
      <c r="C22" s="92" t="s">
        <v>90</v>
      </c>
      <c r="D22" s="58"/>
      <c r="E22" s="91" t="s">
        <v>91</v>
      </c>
      <c r="F22" s="58"/>
    </row>
    <row r="23" spans="1:6" ht="22.5" customHeight="1">
      <c r="A23" s="99"/>
      <c r="B23" s="40"/>
      <c r="C23" s="92" t="s">
        <v>92</v>
      </c>
      <c r="D23" s="58"/>
      <c r="E23" s="100" t="s">
        <v>93</v>
      </c>
      <c r="F23" s="58"/>
    </row>
    <row r="24" spans="1:6" ht="22.5" customHeight="1">
      <c r="A24" s="99"/>
      <c r="B24" s="40"/>
      <c r="C24" s="92" t="s">
        <v>94</v>
      </c>
      <c r="D24" s="58"/>
      <c r="E24" s="100" t="s">
        <v>95</v>
      </c>
      <c r="F24" s="58"/>
    </row>
    <row r="25" spans="1:7" ht="22.5" customHeight="1">
      <c r="A25" s="99"/>
      <c r="B25" s="40"/>
      <c r="C25" s="92" t="s">
        <v>96</v>
      </c>
      <c r="D25" s="58"/>
      <c r="E25" s="100" t="s">
        <v>97</v>
      </c>
      <c r="F25" s="58"/>
      <c r="G25" s="45"/>
    </row>
    <row r="26" spans="1:8" ht="22.5" customHeight="1">
      <c r="A26" s="99"/>
      <c r="B26" s="40"/>
      <c r="C26" s="92" t="s">
        <v>98</v>
      </c>
      <c r="D26" s="58">
        <v>53.26</v>
      </c>
      <c r="E26" s="91"/>
      <c r="F26" s="58"/>
      <c r="G26" s="45"/>
      <c r="H26" s="45"/>
    </row>
    <row r="27" spans="1:8" ht="22.5" customHeight="1">
      <c r="A27" s="73"/>
      <c r="B27" s="72"/>
      <c r="C27" s="92" t="s">
        <v>99</v>
      </c>
      <c r="D27" s="58"/>
      <c r="E27" s="91"/>
      <c r="F27" s="58"/>
      <c r="G27" s="45"/>
      <c r="H27" s="45"/>
    </row>
    <row r="28" spans="1:8" ht="22.5" customHeight="1">
      <c r="A28" s="99"/>
      <c r="B28" s="40"/>
      <c r="C28" s="92" t="s">
        <v>100</v>
      </c>
      <c r="D28" s="58"/>
      <c r="E28" s="91"/>
      <c r="F28" s="58"/>
      <c r="G28" s="45"/>
      <c r="H28" s="45"/>
    </row>
    <row r="29" spans="1:8" ht="22.5" customHeight="1">
      <c r="A29" s="73"/>
      <c r="B29" s="72"/>
      <c r="C29" s="92" t="s">
        <v>101</v>
      </c>
      <c r="D29" s="58"/>
      <c r="E29" s="91"/>
      <c r="F29" s="58"/>
      <c r="G29" s="45"/>
      <c r="H29" s="45"/>
    </row>
    <row r="30" spans="1:7" ht="22.5" customHeight="1">
      <c r="A30" s="73"/>
      <c r="B30" s="40"/>
      <c r="C30" s="92" t="s">
        <v>102</v>
      </c>
      <c r="D30" s="58"/>
      <c r="E30" s="91"/>
      <c r="F30" s="58"/>
      <c r="G30" s="45"/>
    </row>
    <row r="31" spans="1:6" ht="22.5" customHeight="1">
      <c r="A31" s="73"/>
      <c r="B31" s="40"/>
      <c r="C31" s="92" t="s">
        <v>103</v>
      </c>
      <c r="D31" s="58"/>
      <c r="E31" s="91"/>
      <c r="F31" s="58"/>
    </row>
    <row r="32" spans="1:6" ht="22.5" customHeight="1">
      <c r="A32" s="73"/>
      <c r="B32" s="40"/>
      <c r="C32" s="92" t="s">
        <v>104</v>
      </c>
      <c r="D32" s="58"/>
      <c r="E32" s="91"/>
      <c r="F32" s="58"/>
    </row>
    <row r="33" spans="1:8" ht="22.5" customHeight="1">
      <c r="A33" s="73"/>
      <c r="B33" s="40"/>
      <c r="C33" s="92" t="s">
        <v>105</v>
      </c>
      <c r="D33" s="58"/>
      <c r="E33" s="91"/>
      <c r="F33" s="58"/>
      <c r="G33" s="45"/>
      <c r="H33" s="45"/>
    </row>
    <row r="34" spans="1:6" ht="22.5" customHeight="1">
      <c r="A34" s="71"/>
      <c r="B34" s="40"/>
      <c r="C34" s="92" t="s">
        <v>106</v>
      </c>
      <c r="D34" s="58"/>
      <c r="E34" s="91"/>
      <c r="F34" s="58"/>
    </row>
    <row r="35" spans="1:6" ht="22.5" customHeight="1">
      <c r="A35" s="73"/>
      <c r="B35" s="40"/>
      <c r="C35" s="5" t="s">
        <v>107</v>
      </c>
      <c r="D35" s="101"/>
      <c r="E35" s="67"/>
      <c r="F35" s="102"/>
    </row>
    <row r="36" spans="1:6" ht="18" customHeight="1">
      <c r="A36" s="66" t="s">
        <v>108</v>
      </c>
      <c r="B36" s="72">
        <f>SUM(B6)</f>
        <v>824.32</v>
      </c>
      <c r="C36" s="66" t="s">
        <v>109</v>
      </c>
      <c r="D36" s="101">
        <f>D6</f>
        <v>824.3199999999999</v>
      </c>
      <c r="E36" s="66" t="s">
        <v>109</v>
      </c>
      <c r="F36" s="102">
        <f>SUM(F6)</f>
        <v>824.3200000000002</v>
      </c>
    </row>
    <row r="37" spans="1:6" ht="18" customHeight="1">
      <c r="A37" s="92" t="s">
        <v>114</v>
      </c>
      <c r="B37" s="40">
        <v>0</v>
      </c>
      <c r="C37" s="98" t="s">
        <v>111</v>
      </c>
      <c r="D37" s="101"/>
      <c r="E37" s="98" t="s">
        <v>111</v>
      </c>
      <c r="F37" s="102">
        <f>D37</f>
        <v>0</v>
      </c>
    </row>
    <row r="38" spans="1:6" ht="18" customHeight="1">
      <c r="A38" s="92" t="s">
        <v>115</v>
      </c>
      <c r="B38" s="40">
        <v>0</v>
      </c>
      <c r="C38" s="70"/>
      <c r="D38" s="58"/>
      <c r="E38" s="70"/>
      <c r="F38" s="58"/>
    </row>
    <row r="39" spans="1:6" ht="22.5" customHeight="1">
      <c r="A39" s="92" t="s">
        <v>165</v>
      </c>
      <c r="B39" s="40">
        <v>0</v>
      </c>
      <c r="C39" s="103"/>
      <c r="D39" s="104"/>
      <c r="E39" s="73"/>
      <c r="F39" s="101"/>
    </row>
    <row r="40" spans="1:6" ht="21" customHeight="1">
      <c r="A40" s="73"/>
      <c r="B40" s="40"/>
      <c r="C40" s="71"/>
      <c r="D40" s="104"/>
      <c r="E40" s="71"/>
      <c r="F40" s="104"/>
    </row>
    <row r="41" spans="1:6" ht="18" customHeight="1">
      <c r="A41" s="65" t="s">
        <v>117</v>
      </c>
      <c r="B41" s="72">
        <f>SUM(B36,B37)</f>
        <v>824.32</v>
      </c>
      <c r="C41" s="105" t="s">
        <v>118</v>
      </c>
      <c r="D41" s="104">
        <f>SUM(D36,D37)</f>
        <v>824.3199999999999</v>
      </c>
      <c r="E41" s="65" t="s">
        <v>118</v>
      </c>
      <c r="F41" s="58">
        <f>SUM(F36,F37)</f>
        <v>824.3200000000002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showZeros="0" zoomScalePageLayoutView="0" workbookViewId="0" topLeftCell="A1">
      <selection activeCell="G45" sqref="G45"/>
    </sheetView>
  </sheetViews>
  <sheetFormatPr defaultColWidth="9.16015625" defaultRowHeight="12.75" customHeight="1"/>
  <cols>
    <col min="1" max="1" width="14.16015625" style="45" customWidth="1"/>
    <col min="2" max="2" width="30.83203125" style="0" customWidth="1"/>
    <col min="3" max="3" width="14.83203125" style="0" customWidth="1"/>
    <col min="4" max="4" width="15.83203125" style="0" customWidth="1"/>
    <col min="5" max="5" width="13.66015625" style="0" customWidth="1"/>
    <col min="6" max="6" width="14.66015625" style="0" customWidth="1"/>
    <col min="7" max="7" width="9.83203125" style="0" customWidth="1"/>
  </cols>
  <sheetData>
    <row r="1" ht="10.5" customHeight="1">
      <c r="A1" s="45" t="s">
        <v>18</v>
      </c>
    </row>
    <row r="2" spans="1:7" ht="21.75" customHeight="1">
      <c r="A2" s="86" t="s">
        <v>166</v>
      </c>
      <c r="B2" s="87"/>
      <c r="C2" s="87"/>
      <c r="D2" s="87"/>
      <c r="E2" s="87"/>
      <c r="F2" s="87"/>
      <c r="G2" s="87"/>
    </row>
    <row r="3" spans="1:7" s="18" customFormat="1" ht="16.5" customHeight="1">
      <c r="A3" s="88"/>
      <c r="G3" s="32" t="s">
        <v>44</v>
      </c>
    </row>
    <row r="4" spans="1:7" ht="18" customHeight="1">
      <c r="A4" s="53" t="s">
        <v>167</v>
      </c>
      <c r="B4" s="4" t="s">
        <v>168</v>
      </c>
      <c r="C4" s="4" t="s">
        <v>125</v>
      </c>
      <c r="D4" s="4" t="s">
        <v>169</v>
      </c>
      <c r="E4" s="4" t="s">
        <v>170</v>
      </c>
      <c r="F4" s="4" t="s">
        <v>171</v>
      </c>
      <c r="G4" s="4" t="s">
        <v>172</v>
      </c>
    </row>
    <row r="5" spans="1:7" ht="15.75" customHeight="1">
      <c r="A5" s="54" t="s">
        <v>135</v>
      </c>
      <c r="B5" s="2" t="s">
        <v>135</v>
      </c>
      <c r="C5" s="2">
        <v>1</v>
      </c>
      <c r="D5" s="2">
        <v>2</v>
      </c>
      <c r="E5" s="2">
        <v>3</v>
      </c>
      <c r="F5" s="2">
        <v>4</v>
      </c>
      <c r="G5" s="2" t="s">
        <v>135</v>
      </c>
    </row>
    <row r="6" spans="1:7" ht="15.75" customHeight="1">
      <c r="A6" s="81"/>
      <c r="B6" s="82" t="s">
        <v>125</v>
      </c>
      <c r="C6" s="83">
        <f>SUM(D6:G6)</f>
        <v>824.32</v>
      </c>
      <c r="D6" s="83">
        <f>SUM(D7+D24+D27+D30+D39+D42+D53)</f>
        <v>734.05</v>
      </c>
      <c r="E6" s="83">
        <f>SUM(E7+E24+E27+E30+E39+E42+E53)</f>
        <v>39.07</v>
      </c>
      <c r="F6" s="83">
        <f>SUM(F7+F24+F27+F30+F39+F42+F53)</f>
        <v>51.2</v>
      </c>
      <c r="G6" s="83">
        <f>SUM(G7+G27+G30+G39+G42+G53)</f>
        <v>0</v>
      </c>
    </row>
    <row r="7" spans="1:7" ht="12.75" customHeight="1">
      <c r="A7" s="57">
        <v>201</v>
      </c>
      <c r="B7" s="57" t="s">
        <v>173</v>
      </c>
      <c r="C7" s="83">
        <f aca="true" t="shared" si="0" ref="C7:C38">SUM(D7:G7)</f>
        <v>378.40999999999997</v>
      </c>
      <c r="D7" s="83">
        <v>314.96</v>
      </c>
      <c r="E7" s="83">
        <v>39.07</v>
      </c>
      <c r="F7" s="83">
        <v>24.38</v>
      </c>
      <c r="G7" s="35"/>
    </row>
    <row r="8" spans="1:7" ht="12.75" customHeight="1">
      <c r="A8" s="57">
        <v>20101</v>
      </c>
      <c r="B8" s="57" t="s">
        <v>174</v>
      </c>
      <c r="C8" s="83">
        <f t="shared" si="0"/>
        <v>21.89</v>
      </c>
      <c r="D8" s="83">
        <v>14.69</v>
      </c>
      <c r="E8" s="83"/>
      <c r="F8" s="83">
        <v>7.2</v>
      </c>
      <c r="G8" s="35"/>
    </row>
    <row r="9" spans="1:7" ht="12.75" customHeight="1">
      <c r="A9" s="57" t="s">
        <v>175</v>
      </c>
      <c r="B9" s="57" t="s">
        <v>176</v>
      </c>
      <c r="C9" s="83">
        <f t="shared" si="0"/>
        <v>14.69</v>
      </c>
      <c r="D9" s="83">
        <v>14.69</v>
      </c>
      <c r="E9" s="83"/>
      <c r="F9" s="83"/>
      <c r="G9" s="35"/>
    </row>
    <row r="10" spans="1:7" ht="12.75" customHeight="1">
      <c r="A10" s="57" t="s">
        <v>177</v>
      </c>
      <c r="B10" s="57" t="s">
        <v>178</v>
      </c>
      <c r="C10" s="83">
        <f t="shared" si="0"/>
        <v>7.2</v>
      </c>
      <c r="D10" s="83"/>
      <c r="E10" s="83"/>
      <c r="F10" s="83">
        <v>7.2</v>
      </c>
      <c r="G10" s="35"/>
    </row>
    <row r="11" spans="1:7" ht="12.75" customHeight="1">
      <c r="A11" s="57" t="s">
        <v>179</v>
      </c>
      <c r="B11" s="57" t="s">
        <v>180</v>
      </c>
      <c r="C11" s="83">
        <f t="shared" si="0"/>
        <v>1</v>
      </c>
      <c r="D11" s="83"/>
      <c r="E11" s="83"/>
      <c r="F11" s="83">
        <v>1</v>
      </c>
      <c r="G11" s="35"/>
    </row>
    <row r="12" spans="1:7" ht="12.75" customHeight="1">
      <c r="A12" s="57" t="s">
        <v>181</v>
      </c>
      <c r="B12" s="57" t="s">
        <v>176</v>
      </c>
      <c r="C12" s="83">
        <f t="shared" si="0"/>
        <v>1</v>
      </c>
      <c r="D12" s="83"/>
      <c r="E12" s="83"/>
      <c r="F12" s="83">
        <v>1</v>
      </c>
      <c r="G12" s="35"/>
    </row>
    <row r="13" spans="1:7" ht="12.75" customHeight="1">
      <c r="A13" s="57" t="s">
        <v>182</v>
      </c>
      <c r="B13" s="57" t="s">
        <v>183</v>
      </c>
      <c r="C13" s="83">
        <f t="shared" si="0"/>
        <v>297.17</v>
      </c>
      <c r="D13" s="83">
        <v>251.4</v>
      </c>
      <c r="E13" s="83">
        <v>39.07</v>
      </c>
      <c r="F13" s="83">
        <v>6.7</v>
      </c>
      <c r="G13" s="35"/>
    </row>
    <row r="14" spans="1:7" ht="12.75" customHeight="1">
      <c r="A14" s="57" t="s">
        <v>184</v>
      </c>
      <c r="B14" s="57" t="s">
        <v>176</v>
      </c>
      <c r="C14" s="83">
        <f t="shared" si="0"/>
        <v>235.9</v>
      </c>
      <c r="D14" s="83">
        <v>196.83</v>
      </c>
      <c r="E14" s="83">
        <v>39.07</v>
      </c>
      <c r="F14" s="83"/>
      <c r="G14" s="35"/>
    </row>
    <row r="15" spans="1:7" ht="12.75" customHeight="1">
      <c r="A15" s="57" t="s">
        <v>185</v>
      </c>
      <c r="B15" s="57" t="s">
        <v>186</v>
      </c>
      <c r="C15" s="83">
        <f t="shared" si="0"/>
        <v>41.21</v>
      </c>
      <c r="D15" s="83">
        <v>34.51</v>
      </c>
      <c r="E15" s="83"/>
      <c r="F15" s="83">
        <v>6.7</v>
      </c>
      <c r="G15" s="35"/>
    </row>
    <row r="16" spans="1:7" ht="12.75" customHeight="1">
      <c r="A16" s="57" t="s">
        <v>187</v>
      </c>
      <c r="B16" s="57" t="s">
        <v>188</v>
      </c>
      <c r="C16" s="83">
        <f t="shared" si="0"/>
        <v>20.06</v>
      </c>
      <c r="D16" s="83">
        <v>20.06</v>
      </c>
      <c r="E16" s="83"/>
      <c r="F16" s="83"/>
      <c r="G16" s="35"/>
    </row>
    <row r="17" spans="1:7" ht="12.75" customHeight="1">
      <c r="A17" s="57" t="s">
        <v>189</v>
      </c>
      <c r="B17" s="57" t="s">
        <v>190</v>
      </c>
      <c r="C17" s="83">
        <f t="shared" si="0"/>
        <v>3</v>
      </c>
      <c r="D17" s="83"/>
      <c r="E17" s="83"/>
      <c r="F17" s="83">
        <v>3</v>
      </c>
      <c r="G17" s="35"/>
    </row>
    <row r="18" spans="1:7" ht="12.75" customHeight="1">
      <c r="A18" s="57" t="s">
        <v>191</v>
      </c>
      <c r="B18" s="57" t="s">
        <v>192</v>
      </c>
      <c r="C18" s="83">
        <f t="shared" si="0"/>
        <v>3</v>
      </c>
      <c r="D18" s="83"/>
      <c r="E18" s="83"/>
      <c r="F18" s="83">
        <v>3</v>
      </c>
      <c r="G18" s="35"/>
    </row>
    <row r="19" spans="1:7" ht="12.75" customHeight="1">
      <c r="A19" s="57" t="s">
        <v>193</v>
      </c>
      <c r="B19" s="57" t="s">
        <v>194</v>
      </c>
      <c r="C19" s="83">
        <f t="shared" si="0"/>
        <v>34.89</v>
      </c>
      <c r="D19" s="83">
        <v>34.89</v>
      </c>
      <c r="E19" s="83"/>
      <c r="F19" s="83"/>
      <c r="G19" s="35"/>
    </row>
    <row r="20" spans="1:7" ht="12.75" customHeight="1">
      <c r="A20" s="57" t="s">
        <v>195</v>
      </c>
      <c r="B20" s="57" t="s">
        <v>196</v>
      </c>
      <c r="C20" s="83">
        <f t="shared" si="0"/>
        <v>34.89</v>
      </c>
      <c r="D20" s="83">
        <v>34.89</v>
      </c>
      <c r="E20" s="83"/>
      <c r="F20" s="83"/>
      <c r="G20" s="35"/>
    </row>
    <row r="21" spans="1:7" ht="12.75" customHeight="1">
      <c r="A21" s="57" t="s">
        <v>197</v>
      </c>
      <c r="B21" s="57" t="s">
        <v>198</v>
      </c>
      <c r="C21" s="83">
        <f t="shared" si="0"/>
        <v>20.46</v>
      </c>
      <c r="D21" s="83">
        <v>13.98</v>
      </c>
      <c r="E21" s="83"/>
      <c r="F21" s="83">
        <v>6.48</v>
      </c>
      <c r="G21" s="35"/>
    </row>
    <row r="22" spans="1:7" ht="12.75" customHeight="1">
      <c r="A22" s="57" t="s">
        <v>199</v>
      </c>
      <c r="B22" s="84" t="s">
        <v>176</v>
      </c>
      <c r="C22" s="83">
        <f t="shared" si="0"/>
        <v>13.98</v>
      </c>
      <c r="D22" s="83">
        <v>13.98</v>
      </c>
      <c r="E22" s="83"/>
      <c r="F22" s="83"/>
      <c r="G22" s="35"/>
    </row>
    <row r="23" spans="1:7" ht="12.75" customHeight="1">
      <c r="A23" s="57" t="s">
        <v>200</v>
      </c>
      <c r="B23" s="84" t="s">
        <v>201</v>
      </c>
      <c r="C23" s="83">
        <f t="shared" si="0"/>
        <v>6.48</v>
      </c>
      <c r="D23" s="83"/>
      <c r="E23" s="83"/>
      <c r="F23" s="83">
        <v>6.48</v>
      </c>
      <c r="G23" s="35"/>
    </row>
    <row r="24" spans="1:7" ht="12.75" customHeight="1">
      <c r="A24" s="57" t="s">
        <v>202</v>
      </c>
      <c r="B24" s="84" t="s">
        <v>203</v>
      </c>
      <c r="C24" s="83">
        <f t="shared" si="0"/>
        <v>0.5</v>
      </c>
      <c r="D24" s="83"/>
      <c r="E24" s="83"/>
      <c r="F24" s="83">
        <v>0.5</v>
      </c>
      <c r="G24" s="35"/>
    </row>
    <row r="25" spans="1:7" ht="12.75" customHeight="1">
      <c r="A25" s="57" t="s">
        <v>204</v>
      </c>
      <c r="B25" s="84" t="s">
        <v>205</v>
      </c>
      <c r="C25" s="83">
        <f t="shared" si="0"/>
        <v>0.5</v>
      </c>
      <c r="D25" s="83"/>
      <c r="E25" s="83"/>
      <c r="F25" s="83">
        <v>0.5</v>
      </c>
      <c r="G25" s="35"/>
    </row>
    <row r="26" spans="1:7" ht="12.75" customHeight="1">
      <c r="A26" s="57" t="s">
        <v>206</v>
      </c>
      <c r="B26" s="84" t="s">
        <v>207</v>
      </c>
      <c r="C26" s="83">
        <f t="shared" si="0"/>
        <v>0.5</v>
      </c>
      <c r="D26" s="83"/>
      <c r="E26" s="83"/>
      <c r="F26" s="83">
        <v>0.5</v>
      </c>
      <c r="G26" s="35"/>
    </row>
    <row r="27" spans="1:7" ht="12.75" customHeight="1">
      <c r="A27" s="57" t="s">
        <v>208</v>
      </c>
      <c r="B27" s="57" t="s">
        <v>209</v>
      </c>
      <c r="C27" s="83">
        <f t="shared" si="0"/>
        <v>70.35</v>
      </c>
      <c r="D27" s="83">
        <v>70.35</v>
      </c>
      <c r="E27" s="83"/>
      <c r="F27" s="83"/>
      <c r="G27" s="35"/>
    </row>
    <row r="28" spans="1:7" ht="12.75" customHeight="1">
      <c r="A28" s="57" t="s">
        <v>210</v>
      </c>
      <c r="B28" s="57" t="s">
        <v>211</v>
      </c>
      <c r="C28" s="83">
        <f t="shared" si="0"/>
        <v>70.35</v>
      </c>
      <c r="D28" s="83">
        <v>70.35</v>
      </c>
      <c r="E28" s="83"/>
      <c r="F28" s="83"/>
      <c r="G28" s="35"/>
    </row>
    <row r="29" spans="1:7" ht="12.75" customHeight="1">
      <c r="A29" s="57" t="s">
        <v>212</v>
      </c>
      <c r="B29" s="57" t="s">
        <v>213</v>
      </c>
      <c r="C29" s="83">
        <f t="shared" si="0"/>
        <v>70.35</v>
      </c>
      <c r="D29" s="83">
        <v>70.35</v>
      </c>
      <c r="E29" s="83"/>
      <c r="F29" s="83"/>
      <c r="G29" s="35"/>
    </row>
    <row r="30" spans="1:7" ht="12.75" customHeight="1">
      <c r="A30" s="57" t="s">
        <v>214</v>
      </c>
      <c r="B30" s="57" t="s">
        <v>215</v>
      </c>
      <c r="C30" s="83">
        <f t="shared" si="0"/>
        <v>158.14</v>
      </c>
      <c r="D30" s="83">
        <v>158.14</v>
      </c>
      <c r="E30" s="83"/>
      <c r="F30" s="83"/>
      <c r="G30" s="35"/>
    </row>
    <row r="31" spans="1:7" ht="12.75" customHeight="1">
      <c r="A31" s="57" t="s">
        <v>216</v>
      </c>
      <c r="B31" s="85" t="s">
        <v>217</v>
      </c>
      <c r="C31" s="83">
        <f t="shared" si="0"/>
        <v>88.77</v>
      </c>
      <c r="D31" s="83">
        <v>88.77</v>
      </c>
      <c r="E31" s="83"/>
      <c r="F31" s="83"/>
      <c r="G31" s="35"/>
    </row>
    <row r="32" spans="1:7" ht="12.75" customHeight="1">
      <c r="A32" s="57" t="s">
        <v>218</v>
      </c>
      <c r="B32" s="57" t="s">
        <v>219</v>
      </c>
      <c r="C32" s="83">
        <f t="shared" si="0"/>
        <v>88.77</v>
      </c>
      <c r="D32" s="83">
        <v>88.77</v>
      </c>
      <c r="E32" s="83"/>
      <c r="F32" s="83"/>
      <c r="G32" s="35"/>
    </row>
    <row r="33" spans="1:7" ht="12.75" customHeight="1">
      <c r="A33" s="57" t="s">
        <v>220</v>
      </c>
      <c r="B33" s="57" t="s">
        <v>221</v>
      </c>
      <c r="C33" s="83">
        <f t="shared" si="0"/>
        <v>4.69</v>
      </c>
      <c r="D33" s="83">
        <v>4.69</v>
      </c>
      <c r="E33" s="83"/>
      <c r="F33" s="83"/>
      <c r="G33" s="35"/>
    </row>
    <row r="34" spans="1:7" ht="12.75" customHeight="1">
      <c r="A34" s="57" t="s">
        <v>222</v>
      </c>
      <c r="B34" s="57" t="s">
        <v>223</v>
      </c>
      <c r="C34" s="83">
        <f t="shared" si="0"/>
        <v>2.14</v>
      </c>
      <c r="D34" s="83">
        <v>2.14</v>
      </c>
      <c r="E34" s="83"/>
      <c r="F34" s="83"/>
      <c r="G34" s="35"/>
    </row>
    <row r="35" spans="1:7" ht="12.75" customHeight="1">
      <c r="A35" s="57" t="s">
        <v>224</v>
      </c>
      <c r="B35" s="57" t="s">
        <v>225</v>
      </c>
      <c r="C35" s="83">
        <f t="shared" si="0"/>
        <v>1.02</v>
      </c>
      <c r="D35" s="83">
        <v>1.02</v>
      </c>
      <c r="E35" s="83"/>
      <c r="F35" s="83"/>
      <c r="G35" s="35"/>
    </row>
    <row r="36" spans="1:7" ht="12.75" customHeight="1">
      <c r="A36" s="57" t="s">
        <v>226</v>
      </c>
      <c r="B36" s="57" t="s">
        <v>227</v>
      </c>
      <c r="C36" s="83">
        <f t="shared" si="0"/>
        <v>1.53</v>
      </c>
      <c r="D36" s="83">
        <v>1.53</v>
      </c>
      <c r="E36" s="83"/>
      <c r="F36" s="83"/>
      <c r="G36" s="35"/>
    </row>
    <row r="37" spans="1:7" ht="12.75" customHeight="1">
      <c r="A37" s="57" t="s">
        <v>228</v>
      </c>
      <c r="B37" s="57" t="s">
        <v>229</v>
      </c>
      <c r="C37" s="83">
        <f t="shared" si="0"/>
        <v>64.68</v>
      </c>
      <c r="D37" s="83">
        <v>64.68</v>
      </c>
      <c r="E37" s="83"/>
      <c r="F37" s="83"/>
      <c r="G37" s="35"/>
    </row>
    <row r="38" spans="1:7" ht="12.75" customHeight="1">
      <c r="A38" s="57" t="s">
        <v>230</v>
      </c>
      <c r="B38" s="57" t="s">
        <v>229</v>
      </c>
      <c r="C38" s="83">
        <f t="shared" si="0"/>
        <v>64.68</v>
      </c>
      <c r="D38" s="83">
        <v>64.68</v>
      </c>
      <c r="E38" s="83"/>
      <c r="F38" s="83"/>
      <c r="G38" s="35"/>
    </row>
    <row r="39" spans="1:7" ht="12.75" customHeight="1">
      <c r="A39" s="57" t="s">
        <v>231</v>
      </c>
      <c r="B39" s="57" t="s">
        <v>232</v>
      </c>
      <c r="C39" s="83">
        <f aca="true" t="shared" si="1" ref="C39:C55">SUM(D39:G39)</f>
        <v>45.03</v>
      </c>
      <c r="D39" s="83">
        <v>45.03</v>
      </c>
      <c r="E39" s="83"/>
      <c r="F39" s="83"/>
      <c r="G39" s="35"/>
    </row>
    <row r="40" spans="1:7" ht="12.75" customHeight="1">
      <c r="A40" s="57" t="s">
        <v>233</v>
      </c>
      <c r="B40" s="57" t="s">
        <v>234</v>
      </c>
      <c r="C40" s="83">
        <f t="shared" si="1"/>
        <v>45.03</v>
      </c>
      <c r="D40" s="83">
        <v>45.03</v>
      </c>
      <c r="E40" s="83"/>
      <c r="F40" s="83"/>
      <c r="G40" s="35"/>
    </row>
    <row r="41" spans="1:7" ht="12.75" customHeight="1">
      <c r="A41" s="47" t="s">
        <v>235</v>
      </c>
      <c r="B41" s="47" t="s">
        <v>236</v>
      </c>
      <c r="C41" s="83">
        <f t="shared" si="1"/>
        <v>45.03</v>
      </c>
      <c r="D41" s="83">
        <v>45.03</v>
      </c>
      <c r="E41" s="83"/>
      <c r="F41" s="83"/>
      <c r="G41" s="73"/>
    </row>
    <row r="42" spans="1:7" ht="12.75" customHeight="1">
      <c r="A42" s="57" t="s">
        <v>237</v>
      </c>
      <c r="B42" s="47" t="s">
        <v>238</v>
      </c>
      <c r="C42" s="83">
        <f t="shared" si="1"/>
        <v>118.63</v>
      </c>
      <c r="D42" s="83">
        <v>92.31</v>
      </c>
      <c r="E42" s="83"/>
      <c r="F42" s="83">
        <v>26.32</v>
      </c>
      <c r="G42" s="73"/>
    </row>
    <row r="43" spans="1:7" ht="12.75" customHeight="1">
      <c r="A43" s="47">
        <v>21301</v>
      </c>
      <c r="B43" s="73" t="s">
        <v>239</v>
      </c>
      <c r="C43" s="83">
        <f t="shared" si="1"/>
        <v>92.31</v>
      </c>
      <c r="D43" s="73">
        <v>92.31</v>
      </c>
      <c r="E43" s="73"/>
      <c r="F43" s="73"/>
      <c r="G43" s="73"/>
    </row>
    <row r="44" spans="1:7" ht="12.75" customHeight="1">
      <c r="A44" s="47">
        <v>2130199</v>
      </c>
      <c r="B44" s="73" t="s">
        <v>240</v>
      </c>
      <c r="C44" s="83">
        <f t="shared" si="1"/>
        <v>92.31</v>
      </c>
      <c r="D44" s="73">
        <v>92.31</v>
      </c>
      <c r="E44" s="73"/>
      <c r="F44" s="73"/>
      <c r="G44" s="73"/>
    </row>
    <row r="45" spans="1:7" ht="12.75" customHeight="1">
      <c r="A45" s="47" t="s">
        <v>241</v>
      </c>
      <c r="B45" s="73" t="s">
        <v>242</v>
      </c>
      <c r="C45" s="83">
        <f t="shared" si="1"/>
        <v>5</v>
      </c>
      <c r="D45" s="73"/>
      <c r="E45" s="73"/>
      <c r="F45" s="73">
        <v>5</v>
      </c>
      <c r="G45" s="73"/>
    </row>
    <row r="46" spans="1:7" ht="12.75" customHeight="1">
      <c r="A46" s="47" t="s">
        <v>243</v>
      </c>
      <c r="B46" s="73" t="s">
        <v>244</v>
      </c>
      <c r="C46" s="83">
        <f t="shared" si="1"/>
        <v>5</v>
      </c>
      <c r="D46" s="73"/>
      <c r="E46" s="73"/>
      <c r="F46" s="73">
        <v>5</v>
      </c>
      <c r="G46" s="73"/>
    </row>
    <row r="47" spans="1:7" ht="12.75" customHeight="1">
      <c r="A47" s="47" t="s">
        <v>245</v>
      </c>
      <c r="B47" s="73" t="s">
        <v>246</v>
      </c>
      <c r="C47" s="83">
        <f t="shared" si="1"/>
        <v>4.52</v>
      </c>
      <c r="D47" s="73"/>
      <c r="E47" s="73"/>
      <c r="F47" s="73">
        <v>4.52</v>
      </c>
      <c r="G47" s="73"/>
    </row>
    <row r="48" spans="1:7" ht="12.75" customHeight="1">
      <c r="A48" s="47" t="s">
        <v>247</v>
      </c>
      <c r="B48" s="73" t="s">
        <v>248</v>
      </c>
      <c r="C48" s="83">
        <f t="shared" si="1"/>
        <v>4.52</v>
      </c>
      <c r="D48" s="73"/>
      <c r="E48" s="73"/>
      <c r="F48" s="73">
        <v>4.52</v>
      </c>
      <c r="G48" s="73"/>
    </row>
    <row r="49" spans="1:7" ht="12.75" customHeight="1">
      <c r="A49" s="47" t="s">
        <v>249</v>
      </c>
      <c r="B49" s="73" t="s">
        <v>250</v>
      </c>
      <c r="C49" s="83">
        <f t="shared" si="1"/>
        <v>9.57</v>
      </c>
      <c r="D49" s="73"/>
      <c r="E49" s="73"/>
      <c r="F49" s="73">
        <v>9.57</v>
      </c>
      <c r="G49" s="73"/>
    </row>
    <row r="50" spans="1:7" ht="12.75" customHeight="1">
      <c r="A50" s="47" t="s">
        <v>251</v>
      </c>
      <c r="B50" s="73" t="s">
        <v>252</v>
      </c>
      <c r="C50" s="83">
        <f t="shared" si="1"/>
        <v>9.57</v>
      </c>
      <c r="D50" s="73"/>
      <c r="E50" s="73"/>
      <c r="F50" s="73">
        <v>9.57</v>
      </c>
      <c r="G50" s="73"/>
    </row>
    <row r="51" spans="1:7" ht="12.75" customHeight="1">
      <c r="A51" s="47" t="s">
        <v>253</v>
      </c>
      <c r="B51" s="73" t="s">
        <v>254</v>
      </c>
      <c r="C51" s="83">
        <f t="shared" si="1"/>
        <v>7.23</v>
      </c>
      <c r="D51" s="73"/>
      <c r="E51" s="73"/>
      <c r="F51" s="73">
        <v>7.23</v>
      </c>
      <c r="G51" s="73"/>
    </row>
    <row r="52" spans="1:7" ht="12.75" customHeight="1">
      <c r="A52" s="47" t="s">
        <v>255</v>
      </c>
      <c r="B52" s="73" t="s">
        <v>256</v>
      </c>
      <c r="C52" s="83">
        <f t="shared" si="1"/>
        <v>7.23</v>
      </c>
      <c r="D52" s="73"/>
      <c r="E52" s="73"/>
      <c r="F52" s="73">
        <v>7.23</v>
      </c>
      <c r="G52" s="73"/>
    </row>
    <row r="53" spans="1:7" ht="12.75" customHeight="1">
      <c r="A53" s="47">
        <v>221</v>
      </c>
      <c r="B53" s="73" t="s">
        <v>257</v>
      </c>
      <c r="C53" s="83">
        <f t="shared" si="1"/>
        <v>53.26</v>
      </c>
      <c r="D53" s="73">
        <v>53.26</v>
      </c>
      <c r="E53" s="73"/>
      <c r="F53" s="73"/>
      <c r="G53" s="73"/>
    </row>
    <row r="54" spans="1:7" ht="12.75" customHeight="1">
      <c r="A54" s="47">
        <v>22102</v>
      </c>
      <c r="B54" s="73" t="s">
        <v>258</v>
      </c>
      <c r="C54" s="83">
        <f t="shared" si="1"/>
        <v>53.26</v>
      </c>
      <c r="D54" s="73">
        <v>53.26</v>
      </c>
      <c r="E54" s="73"/>
      <c r="F54" s="73"/>
      <c r="G54" s="73"/>
    </row>
    <row r="55" spans="1:7" ht="12.75" customHeight="1">
      <c r="A55" s="47">
        <v>2210201</v>
      </c>
      <c r="B55" s="73" t="s">
        <v>259</v>
      </c>
      <c r="C55" s="83">
        <f t="shared" si="1"/>
        <v>53.26</v>
      </c>
      <c r="D55" s="73">
        <v>53.26</v>
      </c>
      <c r="E55" s="73"/>
      <c r="F55" s="73"/>
      <c r="G55" s="73"/>
    </row>
    <row r="56" spans="1:7" ht="12.75" customHeight="1">
      <c r="A56" s="47"/>
      <c r="B56" s="73"/>
      <c r="C56" s="83"/>
      <c r="D56" s="73"/>
      <c r="E56" s="73"/>
      <c r="F56" s="73"/>
      <c r="G56" s="73"/>
    </row>
  </sheetData>
  <sheetProtection/>
  <printOptions horizontalCentered="1"/>
  <pageMargins left="0.7900000000000001" right="0.39" top="0.59" bottom="0.57" header="0.5" footer="0.5"/>
  <pageSetup fitToHeight="1000" fitToWidth="1" horizontalDpi="600" verticalDpi="600" orientation="portrait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7">
      <selection activeCell="I9" sqref="I9"/>
    </sheetView>
  </sheetViews>
  <sheetFormatPr defaultColWidth="9.16015625" defaultRowHeight="12.75" customHeight="1"/>
  <cols>
    <col min="1" max="1" width="17.16015625" style="0" customWidth="1"/>
    <col min="2" max="2" width="20" style="0" customWidth="1"/>
    <col min="3" max="3" width="18.33203125" style="0" customWidth="1"/>
    <col min="4" max="4" width="23" style="0" customWidth="1"/>
    <col min="5" max="7" width="21.33203125" style="0" customWidth="1"/>
    <col min="8" max="8" width="17.66015625" style="0" customWidth="1"/>
    <col min="9" max="9" width="21.33203125" style="0" customWidth="1"/>
  </cols>
  <sheetData>
    <row r="1" ht="12.75" customHeight="1">
      <c r="A1" s="45" t="s">
        <v>20</v>
      </c>
    </row>
    <row r="2" spans="2:9" ht="16.5" customHeight="1">
      <c r="B2" s="141" t="s">
        <v>260</v>
      </c>
      <c r="C2" s="141"/>
      <c r="D2" s="141"/>
      <c r="E2" s="141"/>
      <c r="F2" s="141"/>
      <c r="G2" s="141"/>
      <c r="H2" s="141"/>
      <c r="I2" s="141"/>
    </row>
    <row r="3" ht="9.75" customHeight="1">
      <c r="I3" s="50" t="s">
        <v>44</v>
      </c>
    </row>
    <row r="4" spans="1:9" ht="22.5" customHeight="1">
      <c r="A4" s="4" t="s">
        <v>261</v>
      </c>
      <c r="B4" s="4" t="s">
        <v>262</v>
      </c>
      <c r="C4" s="4" t="s">
        <v>263</v>
      </c>
      <c r="D4" s="4" t="s">
        <v>264</v>
      </c>
      <c r="E4" s="4" t="s">
        <v>125</v>
      </c>
      <c r="F4" s="4" t="s">
        <v>169</v>
      </c>
      <c r="G4" s="4" t="s">
        <v>170</v>
      </c>
      <c r="H4" s="4" t="s">
        <v>171</v>
      </c>
      <c r="I4" s="4" t="s">
        <v>172</v>
      </c>
    </row>
    <row r="5" spans="1:9" ht="18.75" customHeight="1">
      <c r="A5" s="2" t="s">
        <v>135</v>
      </c>
      <c r="B5" s="2" t="s">
        <v>135</v>
      </c>
      <c r="C5" s="2" t="s">
        <v>135</v>
      </c>
      <c r="D5" s="2" t="s">
        <v>135</v>
      </c>
      <c r="E5" s="2">
        <v>1</v>
      </c>
      <c r="F5" s="2">
        <v>2</v>
      </c>
      <c r="G5" s="2">
        <v>3</v>
      </c>
      <c r="H5" s="2">
        <v>4</v>
      </c>
      <c r="I5" s="2" t="s">
        <v>135</v>
      </c>
    </row>
    <row r="6" spans="1:9" ht="16.5" customHeight="1">
      <c r="A6" s="73"/>
      <c r="B6" s="73"/>
      <c r="C6" s="52"/>
      <c r="D6" s="51" t="s">
        <v>125</v>
      </c>
      <c r="E6" s="78">
        <f>E7+E21+E28</f>
        <v>824.32</v>
      </c>
      <c r="F6" s="78">
        <f>F7+F21+F28</f>
        <v>734.0500000000001</v>
      </c>
      <c r="G6" s="78">
        <f>G7+G21+G28</f>
        <v>39.06999999999999</v>
      </c>
      <c r="H6" s="78">
        <v>51.2</v>
      </c>
      <c r="I6" s="35"/>
    </row>
    <row r="7" spans="1:9" ht="16.5" customHeight="1">
      <c r="A7" s="79">
        <v>301</v>
      </c>
      <c r="B7" s="73" t="s">
        <v>265</v>
      </c>
      <c r="C7" s="47" t="s">
        <v>266</v>
      </c>
      <c r="D7" s="47" t="s">
        <v>267</v>
      </c>
      <c r="E7" s="78">
        <f>SUM(F7:I7)</f>
        <v>723.97</v>
      </c>
      <c r="F7" s="78">
        <f>SUM(F8:F20)</f>
        <v>723.97</v>
      </c>
      <c r="G7" s="78"/>
      <c r="H7" s="78"/>
      <c r="I7" s="35"/>
    </row>
    <row r="8" spans="1:9" ht="16.5" customHeight="1">
      <c r="A8" s="79">
        <v>30101</v>
      </c>
      <c r="B8" s="73" t="s">
        <v>268</v>
      </c>
      <c r="C8" s="47" t="s">
        <v>269</v>
      </c>
      <c r="D8" s="47" t="s">
        <v>265</v>
      </c>
      <c r="E8" s="78">
        <f aca="true" t="shared" si="0" ref="E8:E29">SUM(F8:I8)</f>
        <v>152.44</v>
      </c>
      <c r="F8" s="78">
        <v>152.44</v>
      </c>
      <c r="G8" s="78"/>
      <c r="H8" s="78"/>
      <c r="I8" s="35"/>
    </row>
    <row r="9" spans="1:9" ht="16.5" customHeight="1">
      <c r="A9" s="79">
        <v>30101</v>
      </c>
      <c r="B9" s="73" t="s">
        <v>268</v>
      </c>
      <c r="C9" s="47" t="s">
        <v>270</v>
      </c>
      <c r="D9" s="47" t="s">
        <v>271</v>
      </c>
      <c r="E9" s="78">
        <f t="shared" si="0"/>
        <v>102.08</v>
      </c>
      <c r="F9" s="78">
        <v>102.08</v>
      </c>
      <c r="G9" s="78"/>
      <c r="H9" s="78"/>
      <c r="I9" s="35"/>
    </row>
    <row r="10" spans="1:9" ht="16.5" customHeight="1">
      <c r="A10" s="79">
        <v>30102</v>
      </c>
      <c r="B10" s="73" t="s">
        <v>272</v>
      </c>
      <c r="C10" s="47" t="s">
        <v>269</v>
      </c>
      <c r="D10" s="47" t="s">
        <v>265</v>
      </c>
      <c r="E10" s="78">
        <f t="shared" si="0"/>
        <v>50.84</v>
      </c>
      <c r="F10" s="78">
        <v>50.84</v>
      </c>
      <c r="G10" s="78"/>
      <c r="H10" s="78"/>
      <c r="I10" s="35"/>
    </row>
    <row r="11" spans="1:9" ht="16.5" customHeight="1">
      <c r="A11" s="79">
        <v>30102</v>
      </c>
      <c r="B11" s="73" t="s">
        <v>272</v>
      </c>
      <c r="C11" s="47" t="s">
        <v>270</v>
      </c>
      <c r="D11" s="47" t="s">
        <v>271</v>
      </c>
      <c r="E11" s="78">
        <f t="shared" si="0"/>
        <v>104.53</v>
      </c>
      <c r="F11" s="78">
        <v>104.53</v>
      </c>
      <c r="G11" s="78"/>
      <c r="H11" s="78"/>
      <c r="I11" s="35"/>
    </row>
    <row r="12" spans="1:9" ht="16.5" customHeight="1">
      <c r="A12" s="79">
        <v>30103</v>
      </c>
      <c r="B12" s="73" t="s">
        <v>273</v>
      </c>
      <c r="C12" s="47" t="s">
        <v>269</v>
      </c>
      <c r="D12" s="47" t="s">
        <v>265</v>
      </c>
      <c r="E12" s="78">
        <f t="shared" si="0"/>
        <v>3.22</v>
      </c>
      <c r="F12" s="78">
        <v>3.22</v>
      </c>
      <c r="G12" s="78"/>
      <c r="H12" s="78"/>
      <c r="I12" s="35"/>
    </row>
    <row r="13" spans="1:9" ht="16.5" customHeight="1">
      <c r="A13" s="79">
        <v>30103</v>
      </c>
      <c r="B13" s="73" t="s">
        <v>273</v>
      </c>
      <c r="C13" s="47" t="s">
        <v>270</v>
      </c>
      <c r="D13" s="47" t="s">
        <v>271</v>
      </c>
      <c r="E13" s="78">
        <f t="shared" si="0"/>
        <v>8.48</v>
      </c>
      <c r="F13" s="78">
        <v>8.48</v>
      </c>
      <c r="G13" s="78"/>
      <c r="H13" s="78"/>
      <c r="I13" s="35"/>
    </row>
    <row r="14" spans="1:9" ht="16.5" customHeight="1">
      <c r="A14" s="79">
        <v>30107</v>
      </c>
      <c r="B14" s="73" t="s">
        <v>274</v>
      </c>
      <c r="C14" s="47" t="s">
        <v>269</v>
      </c>
      <c r="D14" s="47" t="s">
        <v>265</v>
      </c>
      <c r="E14" s="78">
        <f t="shared" si="0"/>
        <v>87.69</v>
      </c>
      <c r="F14" s="78">
        <v>87.69</v>
      </c>
      <c r="G14" s="78"/>
      <c r="H14" s="78"/>
      <c r="I14" s="35"/>
    </row>
    <row r="15" spans="1:9" ht="16.5" customHeight="1">
      <c r="A15" s="79">
        <v>30108</v>
      </c>
      <c r="B15" s="73" t="s">
        <v>275</v>
      </c>
      <c r="C15" s="47" t="s">
        <v>276</v>
      </c>
      <c r="D15" s="47" t="s">
        <v>277</v>
      </c>
      <c r="E15" s="78">
        <f t="shared" si="0"/>
        <v>88.77</v>
      </c>
      <c r="F15" s="78">
        <v>88.77</v>
      </c>
      <c r="G15" s="78"/>
      <c r="H15" s="78"/>
      <c r="I15" s="35"/>
    </row>
    <row r="16" spans="1:9" ht="16.5" customHeight="1">
      <c r="A16" s="79">
        <v>30110</v>
      </c>
      <c r="B16" s="73" t="s">
        <v>278</v>
      </c>
      <c r="C16" s="47" t="s">
        <v>276</v>
      </c>
      <c r="D16" s="47" t="s">
        <v>277</v>
      </c>
      <c r="E16" s="78">
        <f t="shared" si="0"/>
        <v>45.03</v>
      </c>
      <c r="F16" s="78">
        <v>45.03</v>
      </c>
      <c r="G16" s="78"/>
      <c r="H16" s="78"/>
      <c r="I16" s="35"/>
    </row>
    <row r="17" spans="1:9" ht="16.5" customHeight="1">
      <c r="A17" s="79">
        <v>30112</v>
      </c>
      <c r="B17" s="73" t="s">
        <v>279</v>
      </c>
      <c r="C17" s="47" t="s">
        <v>276</v>
      </c>
      <c r="D17" s="47" t="s">
        <v>277</v>
      </c>
      <c r="E17" s="78">
        <f t="shared" si="0"/>
        <v>4.69</v>
      </c>
      <c r="F17" s="78">
        <v>4.69</v>
      </c>
      <c r="G17" s="78"/>
      <c r="H17" s="78"/>
      <c r="I17" s="35"/>
    </row>
    <row r="18" spans="1:9" ht="16.5" customHeight="1">
      <c r="A18" s="79">
        <v>30113</v>
      </c>
      <c r="B18" s="73" t="s">
        <v>259</v>
      </c>
      <c r="C18" s="47" t="s">
        <v>280</v>
      </c>
      <c r="D18" s="47" t="s">
        <v>259</v>
      </c>
      <c r="E18" s="78">
        <f t="shared" si="0"/>
        <v>53.26</v>
      </c>
      <c r="F18" s="78">
        <v>53.26</v>
      </c>
      <c r="G18" s="78"/>
      <c r="H18" s="78"/>
      <c r="I18" s="35"/>
    </row>
    <row r="19" spans="1:9" ht="16.5" customHeight="1">
      <c r="A19" s="79">
        <v>30199</v>
      </c>
      <c r="B19" s="73" t="s">
        <v>281</v>
      </c>
      <c r="C19" s="47" t="s">
        <v>269</v>
      </c>
      <c r="D19" s="47" t="s">
        <v>265</v>
      </c>
      <c r="E19" s="78">
        <f t="shared" si="0"/>
        <v>13.89</v>
      </c>
      <c r="F19" s="78">
        <v>13.89</v>
      </c>
      <c r="G19" s="78"/>
      <c r="H19" s="78"/>
      <c r="I19" s="35"/>
    </row>
    <row r="20" spans="1:9" ht="16.5" customHeight="1">
      <c r="A20" s="79">
        <v>30199</v>
      </c>
      <c r="B20" s="73" t="s">
        <v>281</v>
      </c>
      <c r="C20" s="47" t="s">
        <v>282</v>
      </c>
      <c r="D20" s="47" t="s">
        <v>281</v>
      </c>
      <c r="E20" s="78">
        <f t="shared" si="0"/>
        <v>9.05</v>
      </c>
      <c r="F20" s="78">
        <v>9.05</v>
      </c>
      <c r="G20" s="78"/>
      <c r="H20" s="78"/>
      <c r="I20" s="35"/>
    </row>
    <row r="21" spans="1:9" ht="16.5" customHeight="1">
      <c r="A21" s="79">
        <v>302</v>
      </c>
      <c r="B21" s="73" t="s">
        <v>283</v>
      </c>
      <c r="C21" s="47" t="s">
        <v>284</v>
      </c>
      <c r="D21" s="47" t="s">
        <v>285</v>
      </c>
      <c r="E21" s="78">
        <f t="shared" si="0"/>
        <v>90.27</v>
      </c>
      <c r="F21" s="78">
        <f>SUM(F22:F26)</f>
        <v>0</v>
      </c>
      <c r="G21" s="78">
        <f>SUM(G22:G26)</f>
        <v>39.06999999999999</v>
      </c>
      <c r="H21" s="78">
        <v>51.2</v>
      </c>
      <c r="I21" s="35"/>
    </row>
    <row r="22" spans="1:9" ht="16.5" customHeight="1">
      <c r="A22" s="79">
        <v>30201</v>
      </c>
      <c r="B22" s="73" t="s">
        <v>286</v>
      </c>
      <c r="C22" s="47" t="s">
        <v>287</v>
      </c>
      <c r="D22" s="47" t="s">
        <v>288</v>
      </c>
      <c r="E22" s="78">
        <f t="shared" si="0"/>
        <v>26.77</v>
      </c>
      <c r="F22" s="78"/>
      <c r="G22" s="78">
        <v>26.77</v>
      </c>
      <c r="H22" s="78"/>
      <c r="I22" s="78"/>
    </row>
    <row r="23" spans="1:9" ht="16.5" customHeight="1">
      <c r="A23" s="79">
        <v>30202</v>
      </c>
      <c r="B23" s="73" t="s">
        <v>289</v>
      </c>
      <c r="C23" s="47" t="s">
        <v>287</v>
      </c>
      <c r="D23" s="47" t="s">
        <v>288</v>
      </c>
      <c r="E23" s="78">
        <f t="shared" si="0"/>
        <v>1</v>
      </c>
      <c r="F23" s="78"/>
      <c r="G23" s="78">
        <v>1</v>
      </c>
      <c r="H23" s="78"/>
      <c r="I23" s="78"/>
    </row>
    <row r="24" spans="1:9" ht="16.5" customHeight="1">
      <c r="A24" s="79">
        <v>30206</v>
      </c>
      <c r="B24" s="73" t="s">
        <v>290</v>
      </c>
      <c r="C24" s="47" t="s">
        <v>287</v>
      </c>
      <c r="D24" s="47" t="s">
        <v>288</v>
      </c>
      <c r="E24" s="78">
        <f t="shared" si="0"/>
        <v>3</v>
      </c>
      <c r="F24" s="78"/>
      <c r="G24" s="78">
        <v>3</v>
      </c>
      <c r="H24" s="78"/>
      <c r="I24" s="78"/>
    </row>
    <row r="25" spans="1:9" ht="16.5" customHeight="1">
      <c r="A25" s="79">
        <v>30211</v>
      </c>
      <c r="B25" s="73" t="s">
        <v>291</v>
      </c>
      <c r="C25" s="47" t="s">
        <v>287</v>
      </c>
      <c r="D25" s="47" t="s">
        <v>288</v>
      </c>
      <c r="E25" s="78">
        <f t="shared" si="0"/>
        <v>3</v>
      </c>
      <c r="F25" s="78"/>
      <c r="G25" s="78">
        <v>3</v>
      </c>
      <c r="H25" s="78"/>
      <c r="I25" s="78"/>
    </row>
    <row r="26" spans="1:9" ht="16.5" customHeight="1">
      <c r="A26" s="79">
        <v>30231</v>
      </c>
      <c r="B26" s="73" t="s">
        <v>292</v>
      </c>
      <c r="C26" s="47" t="s">
        <v>293</v>
      </c>
      <c r="D26" s="73" t="s">
        <v>294</v>
      </c>
      <c r="E26" s="78">
        <f t="shared" si="0"/>
        <v>5.3</v>
      </c>
      <c r="F26" s="78"/>
      <c r="G26" s="78">
        <v>5.3</v>
      </c>
      <c r="H26" s="78"/>
      <c r="I26" s="78"/>
    </row>
    <row r="27" spans="1:9" ht="16.5" customHeight="1">
      <c r="A27" s="79">
        <v>30299</v>
      </c>
      <c r="B27" s="73" t="s">
        <v>295</v>
      </c>
      <c r="C27" s="47" t="s">
        <v>296</v>
      </c>
      <c r="D27" s="73" t="s">
        <v>295</v>
      </c>
      <c r="E27" s="78">
        <f t="shared" si="0"/>
        <v>51.2</v>
      </c>
      <c r="F27" s="78"/>
      <c r="G27" s="78"/>
      <c r="H27" s="78">
        <v>51.2</v>
      </c>
      <c r="I27" s="78"/>
    </row>
    <row r="28" spans="1:9" ht="16.5" customHeight="1">
      <c r="A28" s="79">
        <v>303</v>
      </c>
      <c r="B28" s="73" t="s">
        <v>297</v>
      </c>
      <c r="C28" s="47" t="s">
        <v>298</v>
      </c>
      <c r="D28" s="73" t="s">
        <v>299</v>
      </c>
      <c r="E28" s="78">
        <f t="shared" si="0"/>
        <v>10.08</v>
      </c>
      <c r="F28" s="78">
        <f>F29</f>
        <v>10.08</v>
      </c>
      <c r="G28" s="78"/>
      <c r="H28" s="78"/>
      <c r="I28" s="78"/>
    </row>
    <row r="29" spans="1:9" ht="16.5" customHeight="1">
      <c r="A29" s="79">
        <v>30305</v>
      </c>
      <c r="B29" s="73" t="s">
        <v>300</v>
      </c>
      <c r="C29" s="47" t="s">
        <v>301</v>
      </c>
      <c r="D29" s="47" t="s">
        <v>302</v>
      </c>
      <c r="E29" s="78">
        <f t="shared" si="0"/>
        <v>10.08</v>
      </c>
      <c r="F29" s="78">
        <v>10.08</v>
      </c>
      <c r="G29" s="78"/>
      <c r="H29" s="78"/>
      <c r="I29" s="78"/>
    </row>
  </sheetData>
  <sheetProtection/>
  <mergeCells count="1">
    <mergeCell ref="B2:I2"/>
  </mergeCells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zoomScalePageLayoutView="0" workbookViewId="0" topLeftCell="A7">
      <selection activeCell="K10" sqref="K10"/>
    </sheetView>
  </sheetViews>
  <sheetFormatPr defaultColWidth="9.16015625" defaultRowHeight="12.75" customHeight="1"/>
  <cols>
    <col min="1" max="1" width="13.66015625" style="45" customWidth="1"/>
    <col min="2" max="2" width="32" style="0" customWidth="1"/>
    <col min="3" max="6" width="21.33203125" style="0" customWidth="1"/>
  </cols>
  <sheetData>
    <row r="1" ht="12" customHeight="1">
      <c r="A1" s="45" t="s">
        <v>22</v>
      </c>
    </row>
    <row r="2" spans="1:6" ht="15.75" customHeight="1">
      <c r="A2" s="80" t="s">
        <v>303</v>
      </c>
      <c r="B2" s="46"/>
      <c r="C2" s="46"/>
      <c r="D2" s="46"/>
      <c r="E2" s="46"/>
      <c r="F2" s="46"/>
    </row>
    <row r="3" ht="12" customHeight="1">
      <c r="F3" s="50" t="s">
        <v>44</v>
      </c>
    </row>
    <row r="4" spans="1:6" ht="22.5" customHeight="1">
      <c r="A4" s="53" t="s">
        <v>167</v>
      </c>
      <c r="B4" s="4" t="s">
        <v>168</v>
      </c>
      <c r="C4" s="4" t="s">
        <v>125</v>
      </c>
      <c r="D4" s="4" t="s">
        <v>169</v>
      </c>
      <c r="E4" s="4" t="s">
        <v>170</v>
      </c>
      <c r="F4" s="4" t="s">
        <v>172</v>
      </c>
    </row>
    <row r="5" spans="1:6" ht="16.5" customHeight="1">
      <c r="A5" s="54" t="s">
        <v>135</v>
      </c>
      <c r="B5" s="2" t="s">
        <v>135</v>
      </c>
      <c r="C5" s="2">
        <v>1</v>
      </c>
      <c r="D5" s="2">
        <v>2</v>
      </c>
      <c r="E5" s="2">
        <v>3</v>
      </c>
      <c r="F5" s="2" t="s">
        <v>135</v>
      </c>
    </row>
    <row r="6" spans="1:6" ht="16.5" customHeight="1">
      <c r="A6" s="81"/>
      <c r="B6" s="82" t="s">
        <v>125</v>
      </c>
      <c r="C6" s="83">
        <f>SUM(D6:F6)</f>
        <v>773.12</v>
      </c>
      <c r="D6" s="83">
        <f>SUM(D7+D18+D21+D30+D33+D36)</f>
        <v>734.05</v>
      </c>
      <c r="E6" s="83">
        <f>SUM(E7+E18+E21+E30+E33+E36)</f>
        <v>39.07</v>
      </c>
      <c r="F6" s="41"/>
    </row>
    <row r="7" spans="1:6" ht="12.75" customHeight="1">
      <c r="A7" s="57">
        <v>201</v>
      </c>
      <c r="B7" s="57" t="s">
        <v>173</v>
      </c>
      <c r="C7" s="83">
        <f>SUM(D7:F7)</f>
        <v>354.03</v>
      </c>
      <c r="D7" s="83">
        <v>314.96</v>
      </c>
      <c r="E7" s="83">
        <v>39.07</v>
      </c>
      <c r="F7" s="35"/>
    </row>
    <row r="8" spans="1:6" ht="12.75" customHeight="1">
      <c r="A8" s="57">
        <v>20101</v>
      </c>
      <c r="B8" s="57" t="s">
        <v>174</v>
      </c>
      <c r="C8" s="83">
        <f aca="true" t="shared" si="0" ref="C8:C38">SUM(D8:F8)</f>
        <v>14.69</v>
      </c>
      <c r="D8" s="83">
        <v>14.69</v>
      </c>
      <c r="E8" s="83"/>
      <c r="F8" s="35"/>
    </row>
    <row r="9" spans="1:6" ht="12.75" customHeight="1">
      <c r="A9" s="57" t="s">
        <v>175</v>
      </c>
      <c r="B9" s="57" t="s">
        <v>176</v>
      </c>
      <c r="C9" s="83">
        <f t="shared" si="0"/>
        <v>14.69</v>
      </c>
      <c r="D9" s="83">
        <v>14.69</v>
      </c>
      <c r="E9" s="83"/>
      <c r="F9" s="35"/>
    </row>
    <row r="10" spans="1:6" ht="12.75" customHeight="1">
      <c r="A10" s="57" t="s">
        <v>182</v>
      </c>
      <c r="B10" s="57" t="s">
        <v>183</v>
      </c>
      <c r="C10" s="83">
        <f t="shared" si="0"/>
        <v>290.47</v>
      </c>
      <c r="D10" s="83">
        <v>251.4</v>
      </c>
      <c r="E10" s="83">
        <v>39.07</v>
      </c>
      <c r="F10" s="35"/>
    </row>
    <row r="11" spans="1:6" ht="12.75" customHeight="1">
      <c r="A11" s="57" t="s">
        <v>184</v>
      </c>
      <c r="B11" s="57" t="s">
        <v>176</v>
      </c>
      <c r="C11" s="83">
        <f t="shared" si="0"/>
        <v>235.9</v>
      </c>
      <c r="D11" s="83">
        <v>196.83</v>
      </c>
      <c r="E11" s="83">
        <v>39.07</v>
      </c>
      <c r="F11" s="35"/>
    </row>
    <row r="12" spans="1:6" ht="12.75" customHeight="1">
      <c r="A12" s="57" t="s">
        <v>185</v>
      </c>
      <c r="B12" s="57" t="s">
        <v>186</v>
      </c>
      <c r="C12" s="83">
        <f t="shared" si="0"/>
        <v>34.51</v>
      </c>
      <c r="D12" s="83">
        <v>34.51</v>
      </c>
      <c r="E12" s="83"/>
      <c r="F12" s="35"/>
    </row>
    <row r="13" spans="1:6" ht="12.75" customHeight="1">
      <c r="A13" s="57" t="s">
        <v>187</v>
      </c>
      <c r="B13" s="57" t="s">
        <v>188</v>
      </c>
      <c r="C13" s="83">
        <f t="shared" si="0"/>
        <v>20.06</v>
      </c>
      <c r="D13" s="83">
        <v>20.06</v>
      </c>
      <c r="E13" s="83"/>
      <c r="F13" s="35"/>
    </row>
    <row r="14" spans="1:6" ht="12.75" customHeight="1">
      <c r="A14" s="57" t="s">
        <v>193</v>
      </c>
      <c r="B14" s="57" t="s">
        <v>194</v>
      </c>
      <c r="C14" s="83">
        <f t="shared" si="0"/>
        <v>34.89</v>
      </c>
      <c r="D14" s="83">
        <v>34.89</v>
      </c>
      <c r="E14" s="83"/>
      <c r="F14" s="35"/>
    </row>
    <row r="15" spans="1:6" ht="12.75" customHeight="1">
      <c r="A15" s="57" t="s">
        <v>195</v>
      </c>
      <c r="B15" s="57" t="s">
        <v>196</v>
      </c>
      <c r="C15" s="83">
        <f t="shared" si="0"/>
        <v>34.89</v>
      </c>
      <c r="D15" s="83">
        <v>34.89</v>
      </c>
      <c r="E15" s="83"/>
      <c r="F15" s="35"/>
    </row>
    <row r="16" spans="1:6" ht="12.75" customHeight="1">
      <c r="A16" s="57" t="s">
        <v>197</v>
      </c>
      <c r="B16" s="57" t="s">
        <v>198</v>
      </c>
      <c r="C16" s="83">
        <f t="shared" si="0"/>
        <v>13.98</v>
      </c>
      <c r="D16" s="83">
        <v>13.98</v>
      </c>
      <c r="E16" s="83"/>
      <c r="F16" s="35"/>
    </row>
    <row r="17" spans="1:6" ht="12.75" customHeight="1">
      <c r="A17" s="57" t="s">
        <v>199</v>
      </c>
      <c r="B17" s="84" t="s">
        <v>176</v>
      </c>
      <c r="C17" s="83">
        <f t="shared" si="0"/>
        <v>13.98</v>
      </c>
      <c r="D17" s="83">
        <v>13.98</v>
      </c>
      <c r="E17" s="83"/>
      <c r="F17" s="35"/>
    </row>
    <row r="18" spans="1:6" ht="12.75" customHeight="1">
      <c r="A18" s="57" t="s">
        <v>208</v>
      </c>
      <c r="B18" s="57" t="s">
        <v>209</v>
      </c>
      <c r="C18" s="83">
        <f t="shared" si="0"/>
        <v>70.35</v>
      </c>
      <c r="D18" s="83">
        <v>70.35</v>
      </c>
      <c r="E18" s="83"/>
      <c r="F18" s="35"/>
    </row>
    <row r="19" spans="1:6" ht="12.75" customHeight="1">
      <c r="A19" s="57" t="s">
        <v>210</v>
      </c>
      <c r="B19" s="57" t="s">
        <v>211</v>
      </c>
      <c r="C19" s="83">
        <f t="shared" si="0"/>
        <v>70.35</v>
      </c>
      <c r="D19" s="83">
        <v>70.35</v>
      </c>
      <c r="E19" s="83"/>
      <c r="F19" s="35"/>
    </row>
    <row r="20" spans="1:6" ht="12.75" customHeight="1">
      <c r="A20" s="57" t="s">
        <v>212</v>
      </c>
      <c r="B20" s="57" t="s">
        <v>213</v>
      </c>
      <c r="C20" s="83">
        <f t="shared" si="0"/>
        <v>70.35</v>
      </c>
      <c r="D20" s="83">
        <v>70.35</v>
      </c>
      <c r="E20" s="83"/>
      <c r="F20" s="35"/>
    </row>
    <row r="21" spans="1:6" ht="12.75" customHeight="1">
      <c r="A21" s="57" t="s">
        <v>214</v>
      </c>
      <c r="B21" s="57" t="s">
        <v>215</v>
      </c>
      <c r="C21" s="83">
        <f t="shared" si="0"/>
        <v>158.14</v>
      </c>
      <c r="D21" s="83">
        <v>158.14</v>
      </c>
      <c r="E21" s="83"/>
      <c r="F21" s="35"/>
    </row>
    <row r="22" spans="1:6" ht="12.75" customHeight="1">
      <c r="A22" s="57" t="s">
        <v>216</v>
      </c>
      <c r="B22" s="85" t="s">
        <v>217</v>
      </c>
      <c r="C22" s="83">
        <f t="shared" si="0"/>
        <v>88.77</v>
      </c>
      <c r="D22" s="83">
        <v>88.77</v>
      </c>
      <c r="E22" s="83"/>
      <c r="F22" s="73"/>
    </row>
    <row r="23" spans="1:6" ht="12.75" customHeight="1">
      <c r="A23" s="57" t="s">
        <v>218</v>
      </c>
      <c r="B23" s="57" t="s">
        <v>219</v>
      </c>
      <c r="C23" s="83">
        <f t="shared" si="0"/>
        <v>88.77</v>
      </c>
      <c r="D23" s="83">
        <v>88.77</v>
      </c>
      <c r="E23" s="83"/>
      <c r="F23" s="73"/>
    </row>
    <row r="24" spans="1:6" ht="12.75" customHeight="1">
      <c r="A24" s="57" t="s">
        <v>220</v>
      </c>
      <c r="B24" s="57" t="s">
        <v>221</v>
      </c>
      <c r="C24" s="83">
        <f t="shared" si="0"/>
        <v>4.69</v>
      </c>
      <c r="D24" s="83">
        <v>4.69</v>
      </c>
      <c r="E24" s="83"/>
      <c r="F24" s="73"/>
    </row>
    <row r="25" spans="1:6" ht="12.75" customHeight="1">
      <c r="A25" s="57" t="s">
        <v>222</v>
      </c>
      <c r="B25" s="57" t="s">
        <v>223</v>
      </c>
      <c r="C25" s="83">
        <f t="shared" si="0"/>
        <v>2.14</v>
      </c>
      <c r="D25" s="83">
        <v>2.14</v>
      </c>
      <c r="E25" s="83"/>
      <c r="F25" s="73"/>
    </row>
    <row r="26" spans="1:6" ht="12.75" customHeight="1">
      <c r="A26" s="57" t="s">
        <v>224</v>
      </c>
      <c r="B26" s="57" t="s">
        <v>225</v>
      </c>
      <c r="C26" s="83">
        <f t="shared" si="0"/>
        <v>1.02</v>
      </c>
      <c r="D26" s="83">
        <v>1.02</v>
      </c>
      <c r="E26" s="83"/>
      <c r="F26" s="73"/>
    </row>
    <row r="27" spans="1:6" ht="12.75" customHeight="1">
      <c r="A27" s="57" t="s">
        <v>226</v>
      </c>
      <c r="B27" s="57" t="s">
        <v>227</v>
      </c>
      <c r="C27" s="83">
        <f t="shared" si="0"/>
        <v>1.53</v>
      </c>
      <c r="D27" s="83">
        <v>1.53</v>
      </c>
      <c r="E27" s="83"/>
      <c r="F27" s="73"/>
    </row>
    <row r="28" spans="1:6" ht="12.75" customHeight="1">
      <c r="A28" s="57" t="s">
        <v>228</v>
      </c>
      <c r="B28" s="57" t="s">
        <v>229</v>
      </c>
      <c r="C28" s="83">
        <f t="shared" si="0"/>
        <v>64.68</v>
      </c>
      <c r="D28" s="83">
        <v>64.68</v>
      </c>
      <c r="E28" s="83"/>
      <c r="F28" s="73"/>
    </row>
    <row r="29" spans="1:6" ht="12.75" customHeight="1">
      <c r="A29" s="57" t="s">
        <v>230</v>
      </c>
      <c r="B29" s="57" t="s">
        <v>229</v>
      </c>
      <c r="C29" s="83">
        <f t="shared" si="0"/>
        <v>64.68</v>
      </c>
      <c r="D29" s="83">
        <v>64.68</v>
      </c>
      <c r="E29" s="83"/>
      <c r="F29" s="73"/>
    </row>
    <row r="30" spans="1:6" ht="12.75" customHeight="1">
      <c r="A30" s="57" t="s">
        <v>231</v>
      </c>
      <c r="B30" s="57" t="s">
        <v>232</v>
      </c>
      <c r="C30" s="83">
        <f t="shared" si="0"/>
        <v>45.03</v>
      </c>
      <c r="D30" s="83">
        <v>45.03</v>
      </c>
      <c r="E30" s="83"/>
      <c r="F30" s="73"/>
    </row>
    <row r="31" spans="1:6" ht="12.75" customHeight="1">
      <c r="A31" s="57" t="s">
        <v>233</v>
      </c>
      <c r="B31" s="57" t="s">
        <v>234</v>
      </c>
      <c r="C31" s="83">
        <f t="shared" si="0"/>
        <v>45.03</v>
      </c>
      <c r="D31" s="83">
        <v>45.03</v>
      </c>
      <c r="E31" s="83"/>
      <c r="F31" s="73"/>
    </row>
    <row r="32" spans="1:6" ht="12.75" customHeight="1">
      <c r="A32" s="47" t="s">
        <v>235</v>
      </c>
      <c r="B32" s="47" t="s">
        <v>236</v>
      </c>
      <c r="C32" s="83">
        <f t="shared" si="0"/>
        <v>45.03</v>
      </c>
      <c r="D32" s="83">
        <v>45.03</v>
      </c>
      <c r="E32" s="83"/>
      <c r="F32" s="73"/>
    </row>
    <row r="33" spans="1:6" ht="12.75" customHeight="1">
      <c r="A33" s="57" t="s">
        <v>237</v>
      </c>
      <c r="B33" s="47" t="s">
        <v>238</v>
      </c>
      <c r="C33" s="83">
        <f t="shared" si="0"/>
        <v>92.31</v>
      </c>
      <c r="D33" s="83">
        <v>92.31</v>
      </c>
      <c r="E33" s="83"/>
      <c r="F33" s="73"/>
    </row>
    <row r="34" spans="1:6" ht="12.75" customHeight="1">
      <c r="A34" s="47">
        <v>21301</v>
      </c>
      <c r="B34" s="73" t="s">
        <v>239</v>
      </c>
      <c r="C34" s="83">
        <f t="shared" si="0"/>
        <v>92.31</v>
      </c>
      <c r="D34" s="73">
        <v>92.31</v>
      </c>
      <c r="E34" s="73"/>
      <c r="F34" s="73"/>
    </row>
    <row r="35" spans="1:6" ht="12.75" customHeight="1">
      <c r="A35" s="47">
        <v>2130199</v>
      </c>
      <c r="B35" s="73" t="s">
        <v>240</v>
      </c>
      <c r="C35" s="83">
        <f t="shared" si="0"/>
        <v>92.31</v>
      </c>
      <c r="D35" s="73">
        <v>92.31</v>
      </c>
      <c r="E35" s="73"/>
      <c r="F35" s="73"/>
    </row>
    <row r="36" spans="1:6" ht="12.75" customHeight="1">
      <c r="A36" s="47">
        <v>221</v>
      </c>
      <c r="B36" s="73" t="s">
        <v>257</v>
      </c>
      <c r="C36" s="83">
        <f t="shared" si="0"/>
        <v>53.26</v>
      </c>
      <c r="D36" s="73">
        <v>53.26</v>
      </c>
      <c r="E36" s="73"/>
      <c r="F36" s="73"/>
    </row>
    <row r="37" spans="1:6" ht="12.75" customHeight="1">
      <c r="A37" s="47">
        <v>22102</v>
      </c>
      <c r="B37" s="73" t="s">
        <v>258</v>
      </c>
      <c r="C37" s="83">
        <f t="shared" si="0"/>
        <v>53.26</v>
      </c>
      <c r="D37" s="73">
        <v>53.26</v>
      </c>
      <c r="E37" s="73"/>
      <c r="F37" s="73"/>
    </row>
    <row r="38" spans="1:6" ht="12.75" customHeight="1">
      <c r="A38" s="47">
        <v>2210201</v>
      </c>
      <c r="B38" s="73" t="s">
        <v>259</v>
      </c>
      <c r="C38" s="83">
        <f t="shared" si="0"/>
        <v>53.26</v>
      </c>
      <c r="D38" s="73">
        <v>53.26</v>
      </c>
      <c r="E38" s="73"/>
      <c r="F38" s="73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2019-03-11T03:11:52Z</cp:lastPrinted>
  <dcterms:created xsi:type="dcterms:W3CDTF">2018-02-28T03:15:38Z</dcterms:created>
  <dcterms:modified xsi:type="dcterms:W3CDTF">2019-03-21T03:54:59Z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