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firstSheet="11" activeTab="13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'部门综合预算财政拨款收支总表'!$A$1:$F$39</definedName>
    <definedName name="_xlnm.Print_Area" localSheetId="3">'部门综合预算收入总表'!$A$1:$O$13</definedName>
    <definedName name="_xlnm.Print_Area" localSheetId="2">'部门综合预算收支总表'!$A$1:$F$41</definedName>
    <definedName name="_xlnm.Print_Area" localSheetId="7">'部门综合预算一般公共预算支出明细表（按经济分类科目分）'!$A$1:$G$30</definedName>
    <definedName name="_xlnm.Print_Area" localSheetId="12">'部门综合预算政府采购（资产配置、购买服务）预算表'!$A$1:$L$19</definedName>
    <definedName name="_xlnm.Print_Area" localSheetId="10">'部门综合预算政府性基金收支表'!$A$1:$F$26</definedName>
    <definedName name="_xlnm.Print_Area" localSheetId="4">'部门综合预算支出总表'!$A$1:$M$13</definedName>
    <definedName name="_xlnm.Print_Area" localSheetId="11">'部门综合预算专项业务经费支出表'!$A$1:$D$10</definedName>
    <definedName name="_xlnm.Print_Area" localSheetId="9">'部门综合预一般公共预算基本支出明细表（按经济分类科目分）'!$A$1:$F$24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<sst xmlns="http://schemas.openxmlformats.org/spreadsheetml/2006/main" count="934" uniqueCount="409">
  <si>
    <t>丹凤县交通运输局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</si>
  <si>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</si>
  <si>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</si>
  <si>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</si>
  <si>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</si>
  <si>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</si>
  <si>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</si>
  <si>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</si>
  <si>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</si>
  <si>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</si>
  <si>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</si>
  <si>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</si>
  <si>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</si>
  <si>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</si>
  <si>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</si>
  <si>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</si>
  <si>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</si>
  <si>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</si>
  <si>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</si>
  <si>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</si>
  <si>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</si>
  <si>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</si>
  <si>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</si>
  <si>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</si>
  <si>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</si>
  <si>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</si>
  <si>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</si>
  <si>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</si>
  <si>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</si>
  <si>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</si>
  <si>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</si>
  <si>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</si>
  <si>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</si>
  <si>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</si>
  <si>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</si>
  <si>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</si>
  <si>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</si>
  <si>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</si>
  <si>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</si>
  <si>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</si>
  <si>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</si>
  <si>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</si>
  <si>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</si>
  <si>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</si>
  <si>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</si>
  <si>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</si>
  <si>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</si>
  <si>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</si>
  <si>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</si>
  <si>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</si>
  <si>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</si>
  <si>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</si>
  <si>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</si>
  <si>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</si>
  <si>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</si>
  <si>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</si>
  <si>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</si>
  <si>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</si>
  <si>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</si>
  <si>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</si>
  <si>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</si>
  <si>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</si>
  <si>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</si>
  <si>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</si>
  <si>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</si>
  <si>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</si>
  <si>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</si>
  <si>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</si>
  <si>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</si>
  <si>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</si>
  <si>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</si>
  <si>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</si>
  <si>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</si>
  <si>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</si>
  <si>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</si>
  <si>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</si>
  <si>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</si>
  <si>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</si>
  <si>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</si>
  <si>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</si>
  <si>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</si>
  <si>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</si>
  <si>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</si>
  <si>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</si>
  <si>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</si>
  <si>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</si>
  <si>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</si>
  <si>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</si>
  <si>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</si>
  <si>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</si>
  <si>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</si>
  <si>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</si>
  <si>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</si>
  <si>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</si>
  <si>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</si>
  <si>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交通运输局</t>
  </si>
  <si>
    <t>J04001</t>
  </si>
  <si>
    <t xml:space="preserve">  交通运输局本级</t>
  </si>
  <si>
    <t>J04002</t>
  </si>
  <si>
    <t xml:space="preserve">  农村公路质量监督室</t>
  </si>
  <si>
    <t>J04003</t>
  </si>
  <si>
    <t xml:space="preserve">  农村公路管理局</t>
  </si>
  <si>
    <t>J04004</t>
  </si>
  <si>
    <t xml:space="preserve">  道路运输管理所</t>
  </si>
  <si>
    <t>表3</t>
  </si>
  <si>
    <t>2018年部门综合预算支出总表</t>
  </si>
  <si>
    <t>公共预算拨款</t>
  </si>
  <si>
    <t>其中：专项资金列入部门预算的项目</t>
  </si>
  <si>
    <t xml:space="preserve">  农村公路质量监督站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</si>
  <si>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</si>
  <si>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</si>
  <si>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</si>
  <si>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</si>
  <si>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</si>
  <si>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</si>
  <si>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</si>
  <si>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</si>
  <si>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</si>
  <si>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</si>
  <si>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</si>
  <si>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</si>
  <si>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</si>
  <si>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</si>
  <si>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</si>
  <si>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</si>
  <si>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</si>
  <si>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</si>
  <si>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</si>
  <si>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</si>
  <si>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</si>
  <si>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</si>
  <si>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</si>
  <si>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</si>
  <si>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</si>
  <si>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</si>
  <si>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</si>
  <si>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</si>
  <si>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</si>
  <si>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</si>
  <si>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</si>
  <si>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</si>
  <si>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</si>
  <si>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</si>
  <si>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</si>
  <si>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</si>
  <si>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</si>
  <si>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</si>
  <si>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</si>
  <si>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</si>
  <si>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</si>
  <si>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</si>
  <si>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</si>
  <si>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2140101</t>
  </si>
  <si>
    <t xml:space="preserve">    行政运行</t>
  </si>
  <si>
    <t xml:space="preserve">   2140106</t>
  </si>
  <si>
    <t xml:space="preserve">    公路养护</t>
  </si>
  <si>
    <t xml:space="preserve">   2140112</t>
  </si>
  <si>
    <t xml:space="preserve">    公路运输管理</t>
  </si>
  <si>
    <t xml:space="preserve">   2140199</t>
  </si>
  <si>
    <t xml:space="preserve">    其他公路水路运输支出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</si>
  <si>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</si>
  <si>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</si>
  <si>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</si>
  <si>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</si>
  <si>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</si>
  <si>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</si>
  <si>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</si>
  <si>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</si>
  <si>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</si>
  <si>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</si>
  <si>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</si>
  <si>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</si>
  <si>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</si>
  <si>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</si>
  <si>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</si>
  <si>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</si>
  <si>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</si>
  <si>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</si>
  <si>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</si>
  <si>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</si>
  <si>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</si>
  <si>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</si>
  <si>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</si>
  <si>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</si>
  <si>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</si>
  <si>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</si>
  <si>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</si>
  <si>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</si>
  <si>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</si>
  <si>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</si>
  <si>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</si>
  <si>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</si>
  <si>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</si>
  <si>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</si>
  <si>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</si>
  <si>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</si>
  <si>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</si>
  <si>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</si>
  <si>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</si>
  <si>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</si>
  <si>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</si>
  <si>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</si>
  <si>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</si>
  <si>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</si>
  <si>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</si>
  <si>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</si>
  <si>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</si>
  <si>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</si>
  <si>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</si>
  <si>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</si>
  <si>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30226</t>
  </si>
  <si>
    <t xml:space="preserve">  劳务费</t>
  </si>
  <si>
    <t xml:space="preserve">  30231</t>
  </si>
  <si>
    <t xml:space="preserve">  公务用车运行维护费</t>
  </si>
  <si>
    <t>303</t>
  </si>
  <si>
    <t>对个人和家庭补助支出</t>
  </si>
  <si>
    <t xml:space="preserve">  30305</t>
  </si>
  <si>
    <t xml:space="preserve">  生活补助</t>
  </si>
  <si>
    <t>表7</t>
  </si>
  <si>
    <t>2018年部门综合预算一般公共预算基本支出明细表（按功能科目分）</t>
  </si>
  <si>
    <t xml:space="preserve">    2140101</t>
  </si>
  <si>
    <t xml:space="preserve">    2140112</t>
  </si>
  <si>
    <t xml:space="preserve">    2140199</t>
  </si>
  <si>
    <t>表8</t>
  </si>
  <si>
    <t>2018年部门综合预算一般公共预算基本支出明细表（按经济分类科目分）</t>
  </si>
  <si>
    <t>表9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</si>
  <si>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</si>
  <si>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</si>
  <si>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</si>
  <si>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</si>
  <si>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</si>
  <si>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</si>
  <si>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</si>
  <si>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</si>
  <si>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</si>
  <si>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</si>
  <si>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</si>
  <si>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</si>
  <si>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</si>
  <si>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</si>
  <si>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</si>
  <si>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</si>
  <si>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</si>
  <si>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</si>
  <si>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</si>
  <si>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</si>
  <si>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</si>
  <si>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 xml:space="preserve">    资本性支出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</si>
  <si>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</si>
  <si>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</si>
  <si>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</si>
  <si>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</si>
  <si>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</si>
  <si>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</si>
  <si>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</si>
  <si>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</si>
  <si>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</si>
  <si>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</si>
  <si>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</si>
  <si>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</si>
  <si>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单位（项目）名称</t>
  </si>
  <si>
    <t>项目金额</t>
  </si>
  <si>
    <t>项目简介</t>
  </si>
  <si>
    <t>农村公路管理局</t>
  </si>
  <si>
    <t>农村公路日常养护</t>
  </si>
  <si>
    <t xml:space="preserve">  J04003</t>
  </si>
  <si>
    <t xml:space="preserve">  专项支出</t>
  </si>
  <si>
    <t>道路运输管理所</t>
  </si>
  <si>
    <t>交通运输市场监管</t>
  </si>
  <si>
    <t xml:space="preserve">  J04004</t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</si>
  <si>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</si>
  <si>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</si>
  <si>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</si>
  <si>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</si>
  <si>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</si>
  <si>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</si>
  <si>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</si>
  <si>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</si>
  <si>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</si>
  <si>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</si>
  <si>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</si>
  <si>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</si>
  <si>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</si>
  <si>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</si>
  <si>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</si>
  <si>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</si>
  <si>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</si>
  <si>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</si>
  <si>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</si>
  <si>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</si>
  <si>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</si>
  <si>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</si>
  <si>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</si>
  <si>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</si>
  <si>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</si>
  <si>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</si>
  <si>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</si>
  <si>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</si>
  <si>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</si>
  <si>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</si>
  <si>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</si>
  <si>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</si>
  <si>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</si>
  <si>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</si>
  <si>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交通局</t>
  </si>
  <si>
    <t>农村公路质量监督站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</si>
  <si>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</si>
  <si>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</si>
  <si>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</si>
  <si>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</si>
  <si>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</si>
  <si>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</si>
  <si>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</si>
  <si>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</si>
  <si>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</si>
  <si>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</si>
  <si>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</si>
  <si>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</si>
  <si>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</si>
  <si>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</si>
  <si>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</si>
  <si>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</si>
  <si>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</si>
  <si>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</si>
  <si>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</si>
  <si>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</si>
  <si>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</si>
  <si>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</si>
  <si>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</si>
  <si>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</si>
  <si>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</si>
  <si>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</si>
  <si>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</si>
  <si>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</si>
  <si>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</si>
  <si>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</si>
  <si>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</si>
  <si>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</si>
  <si>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</si>
  <si>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</si>
  <si>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</si>
  <si>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</si>
  <si>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</si>
  <si>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</si>
  <si>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</si>
  <si>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</si>
  <si>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</si>
  <si>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</si>
  <si>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</si>
  <si>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</si>
  <si>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</si>
  <si>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</si>
  <si>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</si>
  <si>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</si>
  <si>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</si>
  <si>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</si>
  <si>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</si>
  <si>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预算执行达到97%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</si>
  <si>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</si>
  <si>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</si>
  <si>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</si>
  <si>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</si>
  <si>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</si>
  <si>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</si>
  <si>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</si>
  <si>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</si>
  <si>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</si>
  <si>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</si>
  <si>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</si>
  <si>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</si>
  <si>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</si>
  <si>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</si>
  <si>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</si>
  <si>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</si>
  <si>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</si>
  <si>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交通事业发展增速</t>
  </si>
  <si>
    <t>持续增速</t>
  </si>
  <si>
    <t>指标2： 道路通达率</t>
  </si>
  <si>
    <t>&gt;90%</t>
  </si>
  <si>
    <t>指标3： 交通法规宣传普及率</t>
  </si>
  <si>
    <t>指标4： 公路运输市场监管增速</t>
  </si>
  <si>
    <t>指标1： 服务群众满意度</t>
  </si>
  <si>
    <t>指标2： 公路建设满意度</t>
  </si>
  <si>
    <t>指标3： 公路运输市场监管评价</t>
  </si>
  <si>
    <r>
      <t>表1</t>
    </r>
    <r>
      <rPr>
        <sz val="9"/>
        <rFont val="宋体"/>
        <family val="0"/>
      </rPr>
      <t>5</t>
    </r>
  </si>
  <si>
    <t>2018年专项资金整体绩效目标表</t>
  </si>
  <si>
    <t>2018年部门综合预算政府性基金收支表</t>
  </si>
  <si>
    <t>附件2</t>
  </si>
  <si>
    <t>2018年部门综合预算公开报表</t>
  </si>
  <si>
    <t xml:space="preserve">                            部门名称:丹凤县交通运输局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</si>
  <si>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</si>
  <si>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</si>
  <si>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</si>
  <si>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是否空表</t>
  </si>
  <si>
    <t>公开空表理由</t>
  </si>
  <si>
    <t>否</t>
  </si>
  <si>
    <t>2018年部门综合预算政府性基金收支表</t>
  </si>
  <si>
    <t>是</t>
  </si>
  <si>
    <t>2018年无政府性基金收支</t>
  </si>
  <si>
    <t>2018年无政府采购预算</t>
  </si>
  <si>
    <t>表12</t>
  </si>
  <si>
    <t>2018年部门综合预算一般公共预算拨款“三公”经费及会议费、培训费支出预算表</t>
  </si>
  <si>
    <t>2018年未开展绩效管理</t>
  </si>
  <si>
    <t>表14</t>
  </si>
  <si>
    <t>2018年部门整体支出绩效目标表</t>
  </si>
  <si>
    <t>表15</t>
  </si>
  <si>
    <t>2018年无专项资金预算</t>
  </si>
  <si>
    <t>序号</t>
  </si>
  <si>
    <t>表格名称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</si>
</sst>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;&quot;¥&quot;* \-#,##0;&quot;¥&quot;* _-&quot;-&quot;;@"/>
    <numFmt numFmtId="186" formatCode="* #,##0.00;* \-#,##0.00;* &quot;-&quot;??;@"/>
    <numFmt numFmtId="187" formatCode="&quot;¥&quot;* _-#,##0.00;&quot;¥&quot;* \-#,##0.00;&quot;¥&quot;* _-&quot;-&quot;??;@"/>
    <numFmt numFmtId="188" formatCode="0.00_);[Red]\(0.00\)"/>
    <numFmt numFmtId="189" formatCode="0_ "/>
    <numFmt numFmtId="190" formatCode="#,##0.0000"/>
  </numFmts>
  <fonts count="3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8" fillId="0" borderId="4" applyNumberFormat="0" applyFill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6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45" applyNumberFormat="1" applyFont="1" applyFill="1" applyBorder="1" applyAlignment="1" applyProtection="1">
      <alignment horizontal="left" vertical="center" wrapText="1"/>
      <protection/>
    </xf>
    <xf numFmtId="49" fontId="0" fillId="0" borderId="16" xfId="45" applyNumberFormat="1" applyFont="1" applyFill="1" applyBorder="1" applyAlignment="1" applyProtection="1">
      <alignment horizontal="left" vertical="center" wrapText="1"/>
      <protection/>
    </xf>
    <xf numFmtId="49" fontId="4" fillId="0" borderId="16" xfId="45" applyNumberFormat="1" applyFont="1" applyFill="1" applyBorder="1" applyAlignment="1" applyProtection="1">
      <alignment horizontal="left" vertical="center" wrapText="1"/>
      <protection/>
    </xf>
    <xf numFmtId="188" fontId="0" fillId="0" borderId="14" xfId="45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188" fontId="0" fillId="0" borderId="10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41">
      <alignment/>
      <protection/>
    </xf>
    <xf numFmtId="0" fontId="8" fillId="0" borderId="0" xfId="41" applyFont="1" applyFill="1" applyAlignment="1">
      <alignment horizontal="center" vertical="center"/>
      <protection/>
    </xf>
    <xf numFmtId="49" fontId="9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9" fillId="0" borderId="0" xfId="41" applyFont="1" applyBorder="1" applyAlignment="1">
      <alignment horizontal="left"/>
      <protection/>
    </xf>
    <xf numFmtId="0" fontId="0" fillId="0" borderId="0" xfId="41" applyBorder="1">
      <alignment/>
      <protection/>
    </xf>
    <xf numFmtId="0" fontId="0" fillId="0" borderId="0" xfId="40">
      <alignment/>
      <protection/>
    </xf>
    <xf numFmtId="0" fontId="30" fillId="0" borderId="0" xfId="40" applyFont="1">
      <alignment/>
      <protection/>
    </xf>
    <xf numFmtId="0" fontId="30" fillId="0" borderId="10" xfId="40" applyNumberFormat="1" applyFont="1" applyBorder="1" applyAlignment="1">
      <alignment horizontal="center" vertical="center"/>
      <protection/>
    </xf>
    <xf numFmtId="0" fontId="30" fillId="0" borderId="0" xfId="40" applyNumberFormat="1" applyFont="1" applyAlignment="1">
      <alignment horizontal="center" vertical="center"/>
      <protection/>
    </xf>
    <xf numFmtId="0" fontId="30" fillId="0" borderId="15" xfId="40" applyNumberFormat="1" applyFont="1" applyBorder="1" applyAlignment="1">
      <alignment horizontal="center" vertical="center"/>
      <protection/>
    </xf>
    <xf numFmtId="0" fontId="30" fillId="0" borderId="15" xfId="40" applyNumberFormat="1" applyFont="1" applyBorder="1" applyAlignment="1">
      <alignment horizontal="left" vertical="center"/>
      <protection/>
    </xf>
    <xf numFmtId="0" fontId="30" fillId="0" borderId="10" xfId="40" applyNumberFormat="1" applyFont="1" applyBorder="1" applyAlignment="1">
      <alignment horizontal="left" vertical="center"/>
      <protection/>
    </xf>
    <xf numFmtId="0" fontId="29" fillId="0" borderId="0" xfId="40" applyFont="1" applyAlignment="1">
      <alignment horizontal="center"/>
      <protection/>
    </xf>
    <xf numFmtId="0" fontId="30" fillId="0" borderId="14" xfId="40" applyNumberFormat="1" applyFont="1" applyBorder="1" applyAlignment="1">
      <alignment horizontal="center" vertical="center"/>
      <protection/>
    </xf>
    <xf numFmtId="0" fontId="30" fillId="0" borderId="16" xfId="40" applyNumberFormat="1" applyFont="1" applyBorder="1" applyAlignment="1">
      <alignment horizontal="center" vertical="center"/>
      <protection/>
    </xf>
    <xf numFmtId="0" fontId="30" fillId="0" borderId="11" xfId="40" applyNumberFormat="1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163" style="108" customWidth="1"/>
    <col min="2" max="2" width="62.83203125" style="108" customWidth="1"/>
    <col min="3" max="16384" width="9.16015625" style="108" customWidth="1"/>
  </cols>
  <sheetData>
    <row r="1" ht="11.25">
      <c r="A1" s="108" t="s">
        <v>387</v>
      </c>
    </row>
    <row r="2" ht="93" customHeight="1">
      <c r="A2" s="109" t="s">
        <v>388</v>
      </c>
    </row>
    <row r="3" spans="1:14" ht="93.75" customHeight="1">
      <c r="A3" s="110"/>
      <c r="N3" s="111"/>
    </row>
    <row r="4" ht="81.75" customHeight="1">
      <c r="A4" s="112" t="s">
        <v>389</v>
      </c>
    </row>
    <row r="5" ht="81.75" customHeight="1">
      <c r="A5" s="112" t="s">
        <v>390</v>
      </c>
    </row>
    <row r="6" ht="70.5" customHeight="1">
      <c r="A6" s="112" t="s">
        <v>391</v>
      </c>
    </row>
    <row r="7" ht="12.75" customHeight="1">
      <c r="A7" s="113"/>
    </row>
    <row r="8" ht="12.75" customHeight="1">
      <c r="A8" s="113"/>
    </row>
    <row r="9" ht="12.75" customHeight="1">
      <c r="A9" s="113"/>
    </row>
    <row r="10" ht="12.75" customHeight="1">
      <c r="A10" s="113"/>
    </row>
    <row r="11" ht="12.75" customHeight="1">
      <c r="A11" s="113"/>
    </row>
    <row r="12" ht="12.75" customHeight="1">
      <c r="A12" s="113"/>
    </row>
    <row r="13" ht="12.75" customHeight="1">
      <c r="A13" s="113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19" style="0" customWidth="1"/>
    <col min="2" max="2" width="36.83203125" style="0" customWidth="1"/>
    <col min="3" max="3" width="23.33203125" style="0" customWidth="1"/>
    <col min="4" max="5" width="25.66015625" style="0" customWidth="1"/>
    <col min="6" max="6" width="21.33203125" style="0" customWidth="1"/>
  </cols>
  <sheetData>
    <row r="1" ht="30" customHeight="1">
      <c r="A1" s="43" t="s">
        <v>223</v>
      </c>
    </row>
    <row r="2" spans="1:6" ht="28.5" customHeight="1">
      <c r="A2" s="44" t="s">
        <v>224</v>
      </c>
      <c r="B2" s="44"/>
      <c r="C2" s="44"/>
      <c r="D2" s="44"/>
      <c r="E2" s="44"/>
      <c r="F2" s="44"/>
    </row>
    <row r="3" ht="18" customHeight="1">
      <c r="F3" s="47" t="s">
        <v>3</v>
      </c>
    </row>
    <row r="4" spans="1:6" ht="22.5" customHeight="1">
      <c r="A4" s="3" t="s">
        <v>168</v>
      </c>
      <c r="B4" s="3" t="s">
        <v>169</v>
      </c>
      <c r="C4" s="3" t="s">
        <v>84</v>
      </c>
      <c r="D4" s="3" t="s">
        <v>122</v>
      </c>
      <c r="E4" s="3" t="s">
        <v>123</v>
      </c>
      <c r="F4" s="3" t="s">
        <v>125</v>
      </c>
    </row>
    <row r="5" spans="1:6" ht="18.75" customHeight="1">
      <c r="A5" s="1" t="s">
        <v>94</v>
      </c>
      <c r="B5" s="1" t="s">
        <v>94</v>
      </c>
      <c r="C5" s="1">
        <v>1</v>
      </c>
      <c r="D5" s="1">
        <v>2</v>
      </c>
      <c r="E5" s="1">
        <v>3</v>
      </c>
      <c r="F5" s="1" t="s">
        <v>94</v>
      </c>
    </row>
    <row r="6" spans="1:6" ht="18.75" customHeight="1">
      <c r="A6" s="50"/>
      <c r="B6" s="50" t="s">
        <v>84</v>
      </c>
      <c r="C6" s="36">
        <f>C7+C17+C23</f>
        <v>536.44</v>
      </c>
      <c r="D6" s="36">
        <f>D7+D17+D23</f>
        <v>528.34</v>
      </c>
      <c r="E6" s="36">
        <f>E7+E17+E23</f>
        <v>8.1</v>
      </c>
      <c r="F6" s="76"/>
    </row>
    <row r="7" spans="1:6" ht="18.75" customHeight="1">
      <c r="A7" s="52" t="s">
        <v>170</v>
      </c>
      <c r="B7" s="52" t="s">
        <v>171</v>
      </c>
      <c r="C7" s="77">
        <f>D7+E7+F7</f>
        <v>527.14</v>
      </c>
      <c r="D7" s="77">
        <f>SUM(D8:D16)</f>
        <v>527.14</v>
      </c>
      <c r="E7" s="77">
        <f>SUM(E8:E16)</f>
        <v>0</v>
      </c>
      <c r="F7" s="76"/>
    </row>
    <row r="8" spans="1:6" ht="18.75" customHeight="1">
      <c r="A8" s="52" t="s">
        <v>172</v>
      </c>
      <c r="B8" s="52" t="s">
        <v>173</v>
      </c>
      <c r="C8" s="77">
        <f aca="true" t="shared" si="0" ref="C8:C24">D8+E8+F8</f>
        <v>310.06</v>
      </c>
      <c r="D8" s="77">
        <v>310.06</v>
      </c>
      <c r="E8" s="77"/>
      <c r="F8" s="76"/>
    </row>
    <row r="9" spans="1:6" ht="18.75" customHeight="1">
      <c r="A9" s="52" t="s">
        <v>174</v>
      </c>
      <c r="B9" s="52" t="s">
        <v>175</v>
      </c>
      <c r="C9" s="77">
        <f t="shared" si="0"/>
        <v>51.36</v>
      </c>
      <c r="D9" s="77">
        <v>51.36</v>
      </c>
      <c r="E9" s="77"/>
      <c r="F9" s="76"/>
    </row>
    <row r="10" spans="1:6" ht="18.75" customHeight="1">
      <c r="A10" s="52" t="s">
        <v>176</v>
      </c>
      <c r="B10" s="52" t="s">
        <v>177</v>
      </c>
      <c r="C10" s="77">
        <f t="shared" si="0"/>
        <v>5.08</v>
      </c>
      <c r="D10" s="77">
        <v>5.08</v>
      </c>
      <c r="E10" s="77"/>
      <c r="F10" s="76"/>
    </row>
    <row r="11" spans="1:6" ht="18.75" customHeight="1">
      <c r="A11" s="52" t="s">
        <v>178</v>
      </c>
      <c r="B11" s="52" t="s">
        <v>179</v>
      </c>
      <c r="C11" s="77">
        <f t="shared" si="0"/>
        <v>16.52</v>
      </c>
      <c r="D11" s="77">
        <v>16.52</v>
      </c>
      <c r="E11" s="77"/>
      <c r="F11" s="76"/>
    </row>
    <row r="12" spans="1:6" ht="18.75" customHeight="1">
      <c r="A12" s="52" t="s">
        <v>180</v>
      </c>
      <c r="B12" s="52" t="s">
        <v>181</v>
      </c>
      <c r="C12" s="77">
        <f t="shared" si="0"/>
        <v>63.2</v>
      </c>
      <c r="D12" s="77">
        <v>63.2</v>
      </c>
      <c r="E12" s="77"/>
      <c r="F12" s="76"/>
    </row>
    <row r="13" spans="1:6" ht="18.75" customHeight="1">
      <c r="A13" s="52" t="s">
        <v>182</v>
      </c>
      <c r="B13" s="52" t="s">
        <v>183</v>
      </c>
      <c r="C13" s="77">
        <f t="shared" si="0"/>
        <v>24.11</v>
      </c>
      <c r="D13" s="77">
        <v>24.11</v>
      </c>
      <c r="E13" s="77"/>
      <c r="F13" s="76"/>
    </row>
    <row r="14" spans="1:6" ht="18.75" customHeight="1">
      <c r="A14" s="52" t="s">
        <v>184</v>
      </c>
      <c r="B14" s="52" t="s">
        <v>185</v>
      </c>
      <c r="C14" s="77">
        <f t="shared" si="0"/>
        <v>3.36</v>
      </c>
      <c r="D14" s="77">
        <v>3.36</v>
      </c>
      <c r="E14" s="77"/>
      <c r="F14" s="76"/>
    </row>
    <row r="15" spans="1:6" ht="18.75" customHeight="1">
      <c r="A15" s="52" t="s">
        <v>186</v>
      </c>
      <c r="B15" s="52" t="s">
        <v>187</v>
      </c>
      <c r="C15" s="77">
        <f t="shared" si="0"/>
        <v>35.31</v>
      </c>
      <c r="D15" s="77">
        <v>35.31</v>
      </c>
      <c r="E15" s="77"/>
      <c r="F15" s="76"/>
    </row>
    <row r="16" spans="1:6" ht="18.75" customHeight="1">
      <c r="A16" s="52" t="s">
        <v>188</v>
      </c>
      <c r="B16" s="52" t="s">
        <v>189</v>
      </c>
      <c r="C16" s="77">
        <f t="shared" si="0"/>
        <v>18.14</v>
      </c>
      <c r="D16" s="77">
        <v>18.14</v>
      </c>
      <c r="E16" s="77"/>
      <c r="F16" s="76"/>
    </row>
    <row r="17" spans="1:6" ht="18.75" customHeight="1">
      <c r="A17" s="52" t="s">
        <v>190</v>
      </c>
      <c r="B17" s="52" t="s">
        <v>191</v>
      </c>
      <c r="C17" s="77">
        <f t="shared" si="0"/>
        <v>8.1</v>
      </c>
      <c r="D17" s="77">
        <f>SUM(D18:D22)</f>
        <v>0</v>
      </c>
      <c r="E17" s="77">
        <f>SUM(E18:E22)</f>
        <v>8.1</v>
      </c>
      <c r="F17" s="76"/>
    </row>
    <row r="18" spans="1:6" ht="18.75" customHeight="1">
      <c r="A18" s="52" t="s">
        <v>192</v>
      </c>
      <c r="B18" s="52" t="s">
        <v>193</v>
      </c>
      <c r="C18" s="77">
        <f t="shared" si="0"/>
        <v>4</v>
      </c>
      <c r="D18" s="77"/>
      <c r="E18" s="77">
        <v>4</v>
      </c>
      <c r="F18" s="76"/>
    </row>
    <row r="19" spans="1:6" ht="18.75" customHeight="1">
      <c r="A19" s="52" t="s">
        <v>196</v>
      </c>
      <c r="B19" s="52" t="s">
        <v>197</v>
      </c>
      <c r="C19" s="77">
        <f t="shared" si="0"/>
        <v>1</v>
      </c>
      <c r="D19" s="77"/>
      <c r="E19" s="77">
        <v>1</v>
      </c>
      <c r="F19" s="76"/>
    </row>
    <row r="20" spans="1:6" ht="18.75" customHeight="1">
      <c r="A20" s="52" t="s">
        <v>198</v>
      </c>
      <c r="B20" s="52" t="s">
        <v>199</v>
      </c>
      <c r="C20" s="77">
        <f t="shared" si="0"/>
        <v>1.2</v>
      </c>
      <c r="D20" s="77"/>
      <c r="E20" s="77">
        <v>1.2</v>
      </c>
      <c r="F20" s="76"/>
    </row>
    <row r="21" spans="1:6" ht="18.75" customHeight="1">
      <c r="A21" s="52" t="s">
        <v>200</v>
      </c>
      <c r="B21" s="52" t="s">
        <v>201</v>
      </c>
      <c r="C21" s="77">
        <f t="shared" si="0"/>
        <v>1.4</v>
      </c>
      <c r="D21" s="77"/>
      <c r="E21" s="77">
        <v>1.4</v>
      </c>
      <c r="F21" s="76"/>
    </row>
    <row r="22" spans="1:6" ht="18.75" customHeight="1">
      <c r="A22" s="52" t="s">
        <v>204</v>
      </c>
      <c r="B22" s="52" t="s">
        <v>205</v>
      </c>
      <c r="C22" s="77">
        <f t="shared" si="0"/>
        <v>0.5</v>
      </c>
      <c r="D22" s="77"/>
      <c r="E22" s="77">
        <v>0.5</v>
      </c>
      <c r="F22" s="76"/>
    </row>
    <row r="23" spans="1:6" ht="18.75" customHeight="1">
      <c r="A23" s="52" t="s">
        <v>214</v>
      </c>
      <c r="B23" s="52" t="s">
        <v>215</v>
      </c>
      <c r="C23" s="77">
        <f t="shared" si="0"/>
        <v>1.2</v>
      </c>
      <c r="D23" s="77">
        <f>SUM(D24:D24)</f>
        <v>1.2</v>
      </c>
      <c r="E23" s="77">
        <f>SUM(E24:E24)</f>
        <v>0</v>
      </c>
      <c r="F23" s="76"/>
    </row>
    <row r="24" spans="1:6" ht="18.75" customHeight="1">
      <c r="A24" s="52" t="s">
        <v>216</v>
      </c>
      <c r="B24" s="52" t="s">
        <v>217</v>
      </c>
      <c r="C24" s="77">
        <f t="shared" si="0"/>
        <v>1.2</v>
      </c>
      <c r="D24" s="77">
        <v>1.2</v>
      </c>
      <c r="E24" s="77"/>
      <c r="F24" s="7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25.83203125" style="0" customWidth="1"/>
    <col min="2" max="2" width="28.5" style="0" customWidth="1"/>
    <col min="3" max="3" width="42.66015625" style="0" customWidth="1"/>
    <col min="4" max="4" width="23.66015625" style="0" customWidth="1"/>
    <col min="5" max="5" width="42" style="0" customWidth="1"/>
    <col min="6" max="6" width="37.16015625" style="0" customWidth="1"/>
  </cols>
  <sheetData>
    <row r="1" spans="1:6" ht="22.5" customHeight="1">
      <c r="A1" s="55" t="s">
        <v>225</v>
      </c>
      <c r="B1" s="56"/>
      <c r="C1" s="56"/>
      <c r="D1" s="56"/>
      <c r="E1" s="56"/>
      <c r="F1" s="57"/>
    </row>
    <row r="2" spans="1:6" ht="22.5" customHeight="1">
      <c r="A2" s="129" t="s">
        <v>386</v>
      </c>
      <c r="B2" s="129"/>
      <c r="C2" s="129"/>
      <c r="D2" s="129"/>
      <c r="E2" s="129"/>
      <c r="F2" s="129"/>
    </row>
    <row r="3" spans="1:6" ht="18" customHeight="1">
      <c r="A3" s="125"/>
      <c r="B3" s="125"/>
      <c r="C3" s="60"/>
      <c r="D3" s="60"/>
      <c r="E3" s="61"/>
      <c r="F3" s="62" t="s">
        <v>3</v>
      </c>
    </row>
    <row r="4" spans="1:6" ht="28.5" customHeight="1">
      <c r="A4" s="126" t="s">
        <v>4</v>
      </c>
      <c r="B4" s="126"/>
      <c r="C4" s="126" t="s">
        <v>5</v>
      </c>
      <c r="D4" s="126"/>
      <c r="E4" s="126"/>
      <c r="F4" s="126"/>
    </row>
    <row r="5" spans="1:6" ht="22.5" customHeight="1">
      <c r="A5" s="63" t="s">
        <v>6</v>
      </c>
      <c r="B5" s="63" t="s">
        <v>7</v>
      </c>
      <c r="C5" s="63" t="s">
        <v>8</v>
      </c>
      <c r="D5" s="64" t="s">
        <v>7</v>
      </c>
      <c r="E5" s="63" t="s">
        <v>9</v>
      </c>
      <c r="F5" s="63" t="s">
        <v>7</v>
      </c>
    </row>
    <row r="6" spans="1:6" ht="22.5" customHeight="1">
      <c r="A6" s="65" t="s">
        <v>226</v>
      </c>
      <c r="B6" s="49">
        <v>0</v>
      </c>
      <c r="C6" s="66" t="s">
        <v>227</v>
      </c>
      <c r="D6" s="36">
        <v>0</v>
      </c>
      <c r="E6" s="4" t="s">
        <v>228</v>
      </c>
      <c r="F6" s="36">
        <v>0</v>
      </c>
    </row>
    <row r="7" spans="1:6" ht="22.5" customHeight="1">
      <c r="A7" s="67"/>
      <c r="B7" s="49"/>
      <c r="C7" s="66" t="s">
        <v>229</v>
      </c>
      <c r="D7" s="36">
        <v>0</v>
      </c>
      <c r="E7" s="68" t="s">
        <v>230</v>
      </c>
      <c r="F7" s="36">
        <v>0</v>
      </c>
    </row>
    <row r="8" spans="1:8" ht="22.5" customHeight="1">
      <c r="A8" s="67"/>
      <c r="B8" s="49"/>
      <c r="C8" s="66" t="s">
        <v>231</v>
      </c>
      <c r="D8" s="36">
        <v>0</v>
      </c>
      <c r="E8" s="68" t="s">
        <v>232</v>
      </c>
      <c r="F8" s="36">
        <v>0</v>
      </c>
      <c r="H8" s="43"/>
    </row>
    <row r="9" spans="1:6" ht="22.5" customHeight="1">
      <c r="A9" s="65"/>
      <c r="B9" s="49"/>
      <c r="C9" s="66" t="s">
        <v>233</v>
      </c>
      <c r="D9" s="36">
        <v>0</v>
      </c>
      <c r="E9" s="68" t="s">
        <v>234</v>
      </c>
      <c r="F9" s="36">
        <v>0</v>
      </c>
    </row>
    <row r="10" spans="1:7" ht="22.5" customHeight="1">
      <c r="A10" s="65"/>
      <c r="B10" s="49"/>
      <c r="C10" s="66" t="s">
        <v>235</v>
      </c>
      <c r="D10" s="36">
        <v>0</v>
      </c>
      <c r="E10" s="68" t="s">
        <v>236</v>
      </c>
      <c r="F10" s="36">
        <v>0</v>
      </c>
      <c r="G10" s="43"/>
    </row>
    <row r="11" spans="1:7" ht="22.5" customHeight="1">
      <c r="A11" s="67"/>
      <c r="B11" s="49"/>
      <c r="C11" s="66" t="s">
        <v>237</v>
      </c>
      <c r="D11" s="36">
        <v>0</v>
      </c>
      <c r="E11" s="68" t="s">
        <v>238</v>
      </c>
      <c r="F11" s="36">
        <v>0</v>
      </c>
      <c r="G11" s="43"/>
    </row>
    <row r="12" spans="1:7" ht="22.5" customHeight="1">
      <c r="A12" s="67"/>
      <c r="B12" s="49"/>
      <c r="C12" s="66" t="s">
        <v>239</v>
      </c>
      <c r="D12" s="36">
        <v>0</v>
      </c>
      <c r="E12" s="68" t="s">
        <v>230</v>
      </c>
      <c r="F12" s="36">
        <v>0</v>
      </c>
      <c r="G12" s="43"/>
    </row>
    <row r="13" spans="1:7" ht="22.5" customHeight="1">
      <c r="A13" s="69"/>
      <c r="B13" s="49"/>
      <c r="C13" s="66" t="s">
        <v>240</v>
      </c>
      <c r="D13" s="36">
        <v>0</v>
      </c>
      <c r="E13" s="68" t="s">
        <v>232</v>
      </c>
      <c r="F13" s="36">
        <v>0</v>
      </c>
      <c r="G13" s="43"/>
    </row>
    <row r="14" spans="1:6" ht="22.5" customHeight="1">
      <c r="A14" s="69"/>
      <c r="B14" s="49"/>
      <c r="C14" s="66" t="s">
        <v>241</v>
      </c>
      <c r="D14" s="36">
        <v>0</v>
      </c>
      <c r="E14" s="68" t="s">
        <v>234</v>
      </c>
      <c r="F14" s="36">
        <v>0</v>
      </c>
    </row>
    <row r="15" spans="1:6" ht="22.5" customHeight="1">
      <c r="A15" s="69"/>
      <c r="B15" s="49"/>
      <c r="C15" s="66" t="s">
        <v>242</v>
      </c>
      <c r="D15" s="36">
        <v>0</v>
      </c>
      <c r="E15" s="68" t="s">
        <v>243</v>
      </c>
      <c r="F15" s="36">
        <v>0</v>
      </c>
    </row>
    <row r="16" spans="1:8" ht="22.5" customHeight="1">
      <c r="A16" s="70"/>
      <c r="B16" s="71"/>
      <c r="C16" s="66" t="s">
        <v>244</v>
      </c>
      <c r="D16" s="36">
        <v>0</v>
      </c>
      <c r="E16" s="68" t="s">
        <v>245</v>
      </c>
      <c r="F16" s="36">
        <v>0</v>
      </c>
      <c r="H16" s="43"/>
    </row>
    <row r="17" spans="1:6" ht="22.5" customHeight="1">
      <c r="A17" s="72"/>
      <c r="B17" s="71"/>
      <c r="C17" s="66" t="s">
        <v>246</v>
      </c>
      <c r="D17" s="36">
        <v>0</v>
      </c>
      <c r="E17" s="68" t="s">
        <v>247</v>
      </c>
      <c r="F17" s="36">
        <v>0</v>
      </c>
    </row>
    <row r="18" spans="1:6" ht="22.5" customHeight="1">
      <c r="A18" s="72"/>
      <c r="B18" s="71"/>
      <c r="C18" s="66" t="s">
        <v>248</v>
      </c>
      <c r="D18" s="36">
        <v>0</v>
      </c>
      <c r="E18" s="68" t="s">
        <v>249</v>
      </c>
      <c r="F18" s="36">
        <v>0</v>
      </c>
    </row>
    <row r="19" spans="1:6" ht="22.5" customHeight="1">
      <c r="A19" s="69"/>
      <c r="B19" s="71"/>
      <c r="C19" s="66" t="s">
        <v>250</v>
      </c>
      <c r="D19" s="36">
        <v>0</v>
      </c>
      <c r="E19" s="68" t="s">
        <v>251</v>
      </c>
      <c r="F19" s="36">
        <v>0</v>
      </c>
    </row>
    <row r="20" spans="1:6" ht="22.5" customHeight="1">
      <c r="A20" s="69"/>
      <c r="B20" s="49"/>
      <c r="C20" s="66" t="s">
        <v>252</v>
      </c>
      <c r="D20" s="36">
        <v>0</v>
      </c>
      <c r="E20" s="68" t="s">
        <v>253</v>
      </c>
      <c r="F20" s="36">
        <v>0</v>
      </c>
    </row>
    <row r="21" spans="1:6" ht="22.5" customHeight="1">
      <c r="A21" s="70"/>
      <c r="B21" s="49"/>
      <c r="C21" s="72"/>
      <c r="D21" s="36"/>
      <c r="E21" s="68" t="s">
        <v>254</v>
      </c>
      <c r="F21" s="36">
        <v>0</v>
      </c>
    </row>
    <row r="22" spans="1:6" ht="18" customHeight="1">
      <c r="A22" s="72"/>
      <c r="B22" s="49"/>
      <c r="C22" s="72"/>
      <c r="D22" s="36"/>
      <c r="E22" s="73" t="s">
        <v>255</v>
      </c>
      <c r="F22" s="36">
        <v>0</v>
      </c>
    </row>
    <row r="23" spans="1:6" ht="19.5" customHeight="1">
      <c r="A23" s="72"/>
      <c r="B23" s="49"/>
      <c r="C23" s="72"/>
      <c r="D23" s="36"/>
      <c r="E23" s="73" t="s">
        <v>256</v>
      </c>
      <c r="F23" s="36">
        <v>0</v>
      </c>
    </row>
    <row r="24" spans="1:6" ht="21.75" customHeight="1">
      <c r="A24" s="72"/>
      <c r="B24" s="49"/>
      <c r="C24" s="66"/>
      <c r="D24" s="74"/>
      <c r="E24" s="73" t="s">
        <v>257</v>
      </c>
      <c r="F24" s="36">
        <v>0</v>
      </c>
    </row>
    <row r="25" spans="1:6" ht="23.25" customHeight="1">
      <c r="A25" s="72"/>
      <c r="B25" s="49"/>
      <c r="C25" s="66"/>
      <c r="D25" s="74"/>
      <c r="E25" s="65"/>
      <c r="F25" s="75"/>
    </row>
    <row r="26" spans="1:6" ht="24" customHeight="1">
      <c r="A26" s="64" t="s">
        <v>66</v>
      </c>
      <c r="B26" s="71">
        <f>SUM(B6,B9,B10,B12,B13,B14,B15)</f>
        <v>0</v>
      </c>
      <c r="C26" s="64" t="s">
        <v>67</v>
      </c>
      <c r="D26" s="74">
        <f>SUM(D6:D20)</f>
        <v>0</v>
      </c>
      <c r="E26" s="64" t="s">
        <v>67</v>
      </c>
      <c r="F26" s="75">
        <f>SUM(F6,F11,F21,F22,F23)</f>
        <v>0</v>
      </c>
    </row>
  </sheetData>
  <sheetProtection/>
  <mergeCells count="4">
    <mergeCell ref="A3:B3"/>
    <mergeCell ref="A4:B4"/>
    <mergeCell ref="C4:F4"/>
    <mergeCell ref="A2:F2"/>
  </mergeCells>
  <printOptions horizontalCentered="1"/>
  <pageMargins left="0.36" right="0.36" top="0.99" bottom="0.39" header="0" footer="0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52.83203125" style="0" customWidth="1"/>
  </cols>
  <sheetData>
    <row r="1" ht="30" customHeight="1">
      <c r="A1" s="43" t="s">
        <v>258</v>
      </c>
    </row>
    <row r="2" spans="1:4" ht="28.5" customHeight="1">
      <c r="A2" s="44" t="s">
        <v>259</v>
      </c>
      <c r="B2" s="44"/>
      <c r="C2" s="44"/>
      <c r="D2" s="44"/>
    </row>
    <row r="3" ht="22.5" customHeight="1">
      <c r="D3" s="47" t="s">
        <v>3</v>
      </c>
    </row>
    <row r="4" spans="1:4" ht="22.5" customHeight="1">
      <c r="A4" s="3" t="s">
        <v>80</v>
      </c>
      <c r="B4" s="51" t="s">
        <v>260</v>
      </c>
      <c r="C4" s="3" t="s">
        <v>261</v>
      </c>
      <c r="D4" s="3" t="s">
        <v>262</v>
      </c>
    </row>
    <row r="5" spans="1:4" ht="19.5" customHeight="1">
      <c r="A5" s="1" t="s">
        <v>94</v>
      </c>
      <c r="B5" s="1" t="s">
        <v>94</v>
      </c>
      <c r="C5" s="1">
        <v>1</v>
      </c>
      <c r="D5" s="34" t="s">
        <v>94</v>
      </c>
    </row>
    <row r="6" spans="1:4" ht="19.5" customHeight="1">
      <c r="A6" s="50"/>
      <c r="B6" s="50" t="s">
        <v>84</v>
      </c>
      <c r="C6" s="36">
        <f>C7+C9</f>
        <v>739</v>
      </c>
      <c r="D6" s="50"/>
    </row>
    <row r="7" spans="1:4" ht="19.5" customHeight="1">
      <c r="A7" s="52" t="s">
        <v>100</v>
      </c>
      <c r="B7" s="35" t="s">
        <v>263</v>
      </c>
      <c r="C7" s="36">
        <v>704</v>
      </c>
      <c r="D7" s="53" t="s">
        <v>264</v>
      </c>
    </row>
    <row r="8" spans="1:4" ht="19.5" customHeight="1">
      <c r="A8" s="52" t="s">
        <v>265</v>
      </c>
      <c r="B8" s="35" t="s">
        <v>266</v>
      </c>
      <c r="C8" s="36">
        <v>704</v>
      </c>
      <c r="D8" s="53" t="s">
        <v>264</v>
      </c>
    </row>
    <row r="9" spans="1:4" ht="19.5" customHeight="1">
      <c r="A9" s="52" t="s">
        <v>102</v>
      </c>
      <c r="B9" s="35" t="s">
        <v>267</v>
      </c>
      <c r="C9" s="36">
        <v>35</v>
      </c>
      <c r="D9" s="54" t="s">
        <v>268</v>
      </c>
    </row>
    <row r="10" spans="1:4" ht="19.5" customHeight="1">
      <c r="A10" s="52" t="s">
        <v>269</v>
      </c>
      <c r="B10" s="35" t="s">
        <v>266</v>
      </c>
      <c r="C10" s="36">
        <v>35</v>
      </c>
      <c r="D10" s="54" t="s">
        <v>268</v>
      </c>
    </row>
  </sheetData>
  <sheetProtection/>
  <printOptions horizontalCentered="1"/>
  <pageMargins left="0.98" right="0.98" top="1.18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S13" sqref="S1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3" t="s">
        <v>270</v>
      </c>
    </row>
    <row r="2" spans="1:12" ht="23.25" customHeight="1">
      <c r="A2" s="44" t="s">
        <v>271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6"/>
    </row>
    <row r="3" ht="26.25" customHeight="1">
      <c r="L3" s="47" t="s">
        <v>3</v>
      </c>
    </row>
    <row r="4" spans="1:12" ht="25.5" customHeight="1">
      <c r="A4" s="128" t="s">
        <v>272</v>
      </c>
      <c r="B4" s="128"/>
      <c r="C4" s="128"/>
      <c r="D4" s="128" t="s">
        <v>80</v>
      </c>
      <c r="E4" s="128" t="s">
        <v>273</v>
      </c>
      <c r="F4" s="128" t="s">
        <v>274</v>
      </c>
      <c r="G4" s="128" t="s">
        <v>275</v>
      </c>
      <c r="H4" s="128" t="s">
        <v>276</v>
      </c>
      <c r="I4" s="128" t="s">
        <v>168</v>
      </c>
      <c r="J4" s="128"/>
      <c r="K4" s="128" t="s">
        <v>277</v>
      </c>
      <c r="L4" s="127" t="s">
        <v>278</v>
      </c>
    </row>
    <row r="5" spans="1:12" ht="28.5" customHeight="1">
      <c r="A5" s="3" t="s">
        <v>279</v>
      </c>
      <c r="B5" s="3" t="s">
        <v>280</v>
      </c>
      <c r="C5" s="3" t="s">
        <v>281</v>
      </c>
      <c r="D5" s="128"/>
      <c r="E5" s="128"/>
      <c r="F5" s="128"/>
      <c r="G5" s="128"/>
      <c r="H5" s="128"/>
      <c r="I5" s="33" t="s">
        <v>279</v>
      </c>
      <c r="J5" s="33" t="s">
        <v>280</v>
      </c>
      <c r="K5" s="128"/>
      <c r="L5" s="127"/>
    </row>
    <row r="6" spans="1:12" ht="24.75" customHeight="1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1" t="s">
        <v>94</v>
      </c>
      <c r="H6" s="1">
        <v>1</v>
      </c>
      <c r="I6" s="1" t="s">
        <v>94</v>
      </c>
      <c r="J6" s="1" t="s">
        <v>94</v>
      </c>
      <c r="K6" s="1">
        <v>2</v>
      </c>
      <c r="L6" s="1" t="s">
        <v>94</v>
      </c>
    </row>
    <row r="7" spans="1:12" ht="24.75" customHeight="1">
      <c r="A7" s="35"/>
      <c r="B7" s="35"/>
      <c r="C7" s="35"/>
      <c r="D7" s="35"/>
      <c r="E7" s="35"/>
      <c r="F7" s="35"/>
      <c r="G7" s="35"/>
      <c r="H7" s="45"/>
      <c r="I7" s="48"/>
      <c r="J7" s="48"/>
      <c r="K7" s="49"/>
      <c r="L7" s="50"/>
    </row>
    <row r="8" spans="1:12" ht="24.75" customHeight="1">
      <c r="A8" s="35"/>
      <c r="B8" s="35"/>
      <c r="C8" s="35"/>
      <c r="D8" s="35"/>
      <c r="E8" s="35"/>
      <c r="F8" s="35"/>
      <c r="G8" s="35"/>
      <c r="H8" s="45"/>
      <c r="I8" s="48"/>
      <c r="J8" s="48"/>
      <c r="K8" s="49"/>
      <c r="L8" s="50"/>
    </row>
    <row r="9" spans="1:12" ht="24.75" customHeight="1">
      <c r="A9" s="35"/>
      <c r="B9" s="35"/>
      <c r="C9" s="35"/>
      <c r="D9" s="35"/>
      <c r="E9" s="35"/>
      <c r="F9" s="35"/>
      <c r="G9" s="35"/>
      <c r="H9" s="45"/>
      <c r="I9" s="48"/>
      <c r="J9" s="48"/>
      <c r="K9" s="49"/>
      <c r="L9" s="50"/>
    </row>
    <row r="10" spans="1:13" ht="24.75" customHeight="1">
      <c r="A10" s="35"/>
      <c r="B10" s="35"/>
      <c r="C10" s="35"/>
      <c r="D10" s="35"/>
      <c r="E10" s="35"/>
      <c r="F10" s="35"/>
      <c r="G10" s="35"/>
      <c r="H10" s="45"/>
      <c r="I10" s="48"/>
      <c r="J10" s="48"/>
      <c r="K10" s="49"/>
      <c r="L10" s="50"/>
      <c r="M10" s="43"/>
    </row>
    <row r="11" spans="1:13" ht="24.75" customHeight="1">
      <c r="A11" s="35"/>
      <c r="B11" s="35"/>
      <c r="C11" s="35"/>
      <c r="D11" s="35"/>
      <c r="E11" s="35"/>
      <c r="F11" s="35"/>
      <c r="G11" s="35"/>
      <c r="H11" s="45"/>
      <c r="I11" s="48"/>
      <c r="J11" s="48"/>
      <c r="K11" s="49"/>
      <c r="L11" s="50"/>
      <c r="M11" s="43"/>
    </row>
    <row r="12" spans="1:13" ht="24.75" customHeight="1">
      <c r="A12" s="35"/>
      <c r="B12" s="35"/>
      <c r="C12" s="35"/>
      <c r="D12" s="35"/>
      <c r="E12" s="35"/>
      <c r="F12" s="35"/>
      <c r="G12" s="35"/>
      <c r="H12" s="45"/>
      <c r="I12" s="48"/>
      <c r="J12" s="48"/>
      <c r="K12" s="49"/>
      <c r="L12" s="50"/>
      <c r="M12" s="43"/>
    </row>
    <row r="13" spans="1:13" ht="24.75" customHeight="1">
      <c r="A13" s="35"/>
      <c r="B13" s="35"/>
      <c r="C13" s="35"/>
      <c r="D13" s="35"/>
      <c r="E13" s="35"/>
      <c r="F13" s="35"/>
      <c r="G13" s="35"/>
      <c r="H13" s="45"/>
      <c r="I13" s="48"/>
      <c r="J13" s="48"/>
      <c r="K13" s="49"/>
      <c r="L13" s="50"/>
      <c r="M13" s="43"/>
    </row>
    <row r="14" spans="1:12" ht="24.75" customHeight="1">
      <c r="A14" s="35"/>
      <c r="B14" s="35"/>
      <c r="C14" s="35"/>
      <c r="D14" s="35"/>
      <c r="E14" s="35"/>
      <c r="F14" s="35"/>
      <c r="G14" s="35"/>
      <c r="H14" s="45"/>
      <c r="I14" s="48"/>
      <c r="J14" s="48"/>
      <c r="K14" s="49"/>
      <c r="L14" s="50"/>
    </row>
    <row r="15" spans="1:12" ht="24.75" customHeight="1">
      <c r="A15" s="35"/>
      <c r="B15" s="35"/>
      <c r="C15" s="35"/>
      <c r="D15" s="35"/>
      <c r="E15" s="35"/>
      <c r="F15" s="35"/>
      <c r="G15" s="35"/>
      <c r="H15" s="45"/>
      <c r="I15" s="48"/>
      <c r="J15" s="48"/>
      <c r="K15" s="49"/>
      <c r="L15" s="50"/>
    </row>
    <row r="16" spans="1:12" ht="24.75" customHeight="1">
      <c r="A16" s="35"/>
      <c r="B16" s="35"/>
      <c r="C16" s="35"/>
      <c r="D16" s="35"/>
      <c r="E16" s="35"/>
      <c r="F16" s="35"/>
      <c r="G16" s="35"/>
      <c r="H16" s="45"/>
      <c r="I16" s="48"/>
      <c r="J16" s="48"/>
      <c r="K16" s="49"/>
      <c r="L16" s="50"/>
    </row>
    <row r="17" spans="1:12" ht="24.75" customHeight="1">
      <c r="A17" s="35"/>
      <c r="B17" s="35"/>
      <c r="C17" s="35"/>
      <c r="D17" s="35"/>
      <c r="E17" s="35"/>
      <c r="F17" s="35"/>
      <c r="G17" s="35"/>
      <c r="H17" s="45"/>
      <c r="I17" s="48"/>
      <c r="J17" s="48"/>
      <c r="K17" s="49"/>
      <c r="L17" s="50"/>
    </row>
    <row r="18" spans="1:12" ht="24.75" customHeight="1">
      <c r="A18" s="35"/>
      <c r="B18" s="35"/>
      <c r="C18" s="35"/>
      <c r="D18" s="35"/>
      <c r="E18" s="35"/>
      <c r="F18" s="35"/>
      <c r="G18" s="35"/>
      <c r="H18" s="45"/>
      <c r="I18" s="48"/>
      <c r="J18" s="48"/>
      <c r="K18" s="49"/>
      <c r="L18" s="50"/>
    </row>
    <row r="19" spans="1:12" ht="24.75" customHeight="1">
      <c r="A19" s="35"/>
      <c r="B19" s="35"/>
      <c r="C19" s="35"/>
      <c r="D19" s="35"/>
      <c r="E19" s="35"/>
      <c r="F19" s="35"/>
      <c r="G19" s="35"/>
      <c r="H19" s="45"/>
      <c r="I19" s="48"/>
      <c r="J19" s="48"/>
      <c r="K19" s="49"/>
      <c r="L19" s="50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99" bottom="0.79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3"/>
  <sheetViews>
    <sheetView showGridLines="0" showZeros="0" tabSelected="1" zoomScalePageLayoutView="0" workbookViewId="0" topLeftCell="A1">
      <selection activeCell="W18" sqref="W18"/>
    </sheetView>
  </sheetViews>
  <sheetFormatPr defaultColWidth="9.16015625" defaultRowHeight="12.75" customHeight="1"/>
  <cols>
    <col min="1" max="1" width="11.83203125" style="0" customWidth="1"/>
    <col min="2" max="2" width="17.66015625" style="0" customWidth="1"/>
    <col min="3" max="4" width="5.5" style="0" customWidth="1"/>
    <col min="5" max="5" width="6.16015625" style="0" customWidth="1"/>
    <col min="6" max="6" width="5.16015625" style="0" customWidth="1"/>
    <col min="7" max="7" width="5" style="0" customWidth="1"/>
    <col min="8" max="8" width="6.5" style="0" customWidth="1"/>
    <col min="9" max="9" width="8.33203125" style="0" customWidth="1"/>
    <col min="10" max="11" width="5.33203125" style="0" customWidth="1"/>
    <col min="12" max="12" width="6" style="0" customWidth="1"/>
    <col min="13" max="13" width="7.83203125" style="0" customWidth="1"/>
    <col min="14" max="14" width="7.5" style="0" customWidth="1"/>
    <col min="15" max="15" width="7.66015625" style="0" customWidth="1"/>
    <col min="16" max="16" width="8.83203125" style="0" customWidth="1"/>
    <col min="17" max="17" width="7.66015625" style="0" customWidth="1"/>
    <col min="18" max="18" width="10.33203125" style="0" customWidth="1"/>
    <col min="19" max="20" width="7.16015625" style="0" customWidth="1"/>
    <col min="21" max="21" width="9.5" style="0" customWidth="1"/>
    <col min="22" max="22" width="9.33203125" style="0" customWidth="1"/>
    <col min="23" max="23" width="7.5" style="0" customWidth="1"/>
    <col min="24" max="24" width="5" style="0" customWidth="1"/>
    <col min="25" max="25" width="9.5" style="0" customWidth="1"/>
    <col min="26" max="26" width="7.83203125" style="0" customWidth="1"/>
    <col min="27" max="27" width="10" style="0" customWidth="1"/>
    <col min="28" max="29" width="7.83203125" style="0" customWidth="1"/>
  </cols>
  <sheetData>
    <row r="1" spans="1:20" ht="30" customHeight="1">
      <c r="A1" s="130" t="s">
        <v>282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9" ht="28.5" customHeight="1">
      <c r="A2" s="132" t="s">
        <v>283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0" ht="22.5" customHeight="1">
      <c r="A3" s="133" t="s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9" ht="22.5" customHeight="1">
      <c r="A4" s="127" t="s">
        <v>80</v>
      </c>
      <c r="B4" s="127" t="s">
        <v>81</v>
      </c>
      <c r="C4" s="134" t="s">
        <v>284</v>
      </c>
      <c r="D4" s="135"/>
      <c r="E4" s="135"/>
      <c r="F4" s="135"/>
      <c r="G4" s="135"/>
      <c r="H4" s="135"/>
      <c r="I4" s="135"/>
      <c r="J4" s="135"/>
      <c r="K4" s="135"/>
      <c r="L4" s="134" t="s">
        <v>285</v>
      </c>
      <c r="M4" s="135"/>
      <c r="N4" s="135"/>
      <c r="O4" s="135"/>
      <c r="P4" s="135"/>
      <c r="Q4" s="135"/>
      <c r="R4" s="135"/>
      <c r="S4" s="135"/>
      <c r="T4" s="135"/>
      <c r="U4" s="134" t="s">
        <v>286</v>
      </c>
      <c r="V4" s="135"/>
      <c r="W4" s="135"/>
      <c r="X4" s="135"/>
      <c r="Y4" s="135"/>
      <c r="Z4" s="135"/>
      <c r="AA4" s="135"/>
      <c r="AB4" s="135"/>
      <c r="AC4" s="135"/>
    </row>
    <row r="5" spans="1:29" ht="30.75" customHeight="1">
      <c r="A5" s="127"/>
      <c r="B5" s="127"/>
      <c r="C5" s="128" t="s">
        <v>84</v>
      </c>
      <c r="D5" s="128" t="s">
        <v>287</v>
      </c>
      <c r="E5" s="128"/>
      <c r="F5" s="128"/>
      <c r="G5" s="128"/>
      <c r="H5" s="128"/>
      <c r="I5" s="128"/>
      <c r="J5" s="128" t="s">
        <v>288</v>
      </c>
      <c r="K5" s="128" t="s">
        <v>289</v>
      </c>
      <c r="L5" s="127" t="s">
        <v>84</v>
      </c>
      <c r="M5" s="128" t="s">
        <v>287</v>
      </c>
      <c r="N5" s="128"/>
      <c r="O5" s="128"/>
      <c r="P5" s="128"/>
      <c r="Q5" s="128"/>
      <c r="R5" s="128"/>
      <c r="S5" s="128" t="s">
        <v>288</v>
      </c>
      <c r="T5" s="128" t="s">
        <v>289</v>
      </c>
      <c r="U5" s="127" t="s">
        <v>84</v>
      </c>
      <c r="V5" s="128" t="s">
        <v>287</v>
      </c>
      <c r="W5" s="128"/>
      <c r="X5" s="128"/>
      <c r="Y5" s="128"/>
      <c r="Z5" s="128"/>
      <c r="AA5" s="128"/>
      <c r="AB5" s="128" t="s">
        <v>288</v>
      </c>
      <c r="AC5" s="128" t="s">
        <v>289</v>
      </c>
    </row>
    <row r="6" spans="1:29" ht="33" customHeight="1">
      <c r="A6" s="127"/>
      <c r="B6" s="127"/>
      <c r="C6" s="128"/>
      <c r="D6" s="128" t="s">
        <v>92</v>
      </c>
      <c r="E6" s="128" t="s">
        <v>290</v>
      </c>
      <c r="F6" s="128" t="s">
        <v>291</v>
      </c>
      <c r="G6" s="128" t="s">
        <v>292</v>
      </c>
      <c r="H6" s="128"/>
      <c r="I6" s="128"/>
      <c r="J6" s="128"/>
      <c r="K6" s="128"/>
      <c r="L6" s="127"/>
      <c r="M6" s="128" t="s">
        <v>92</v>
      </c>
      <c r="N6" s="128" t="s">
        <v>290</v>
      </c>
      <c r="O6" s="128" t="s">
        <v>291</v>
      </c>
      <c r="P6" s="128" t="s">
        <v>292</v>
      </c>
      <c r="Q6" s="128"/>
      <c r="R6" s="128"/>
      <c r="S6" s="128"/>
      <c r="T6" s="128"/>
      <c r="U6" s="127"/>
      <c r="V6" s="128" t="s">
        <v>92</v>
      </c>
      <c r="W6" s="128" t="s">
        <v>290</v>
      </c>
      <c r="X6" s="128" t="s">
        <v>291</v>
      </c>
      <c r="Y6" s="128" t="s">
        <v>292</v>
      </c>
      <c r="Z6" s="128"/>
      <c r="AA6" s="128"/>
      <c r="AB6" s="128"/>
      <c r="AC6" s="128"/>
    </row>
    <row r="7" spans="1:29" ht="57" customHeight="1">
      <c r="A7" s="127"/>
      <c r="B7" s="127"/>
      <c r="C7" s="128"/>
      <c r="D7" s="128"/>
      <c r="E7" s="128"/>
      <c r="F7" s="128"/>
      <c r="G7" s="3" t="s">
        <v>92</v>
      </c>
      <c r="H7" s="3" t="s">
        <v>293</v>
      </c>
      <c r="I7" s="3" t="s">
        <v>294</v>
      </c>
      <c r="J7" s="128"/>
      <c r="K7" s="128"/>
      <c r="L7" s="127"/>
      <c r="M7" s="128"/>
      <c r="N7" s="128"/>
      <c r="O7" s="128"/>
      <c r="P7" s="3" t="s">
        <v>92</v>
      </c>
      <c r="Q7" s="3" t="s">
        <v>293</v>
      </c>
      <c r="R7" s="3" t="s">
        <v>294</v>
      </c>
      <c r="S7" s="128"/>
      <c r="T7" s="128"/>
      <c r="U7" s="127"/>
      <c r="V7" s="128"/>
      <c r="W7" s="128"/>
      <c r="X7" s="128"/>
      <c r="Y7" s="3" t="s">
        <v>92</v>
      </c>
      <c r="Z7" s="3" t="s">
        <v>293</v>
      </c>
      <c r="AA7" s="3" t="s">
        <v>294</v>
      </c>
      <c r="AB7" s="128"/>
      <c r="AC7" s="128"/>
    </row>
    <row r="8" spans="1:29" ht="21" customHeight="1">
      <c r="A8" s="1" t="s">
        <v>94</v>
      </c>
      <c r="B8" s="1" t="s">
        <v>94</v>
      </c>
      <c r="C8" s="1">
        <v>1</v>
      </c>
      <c r="D8" s="34">
        <v>2</v>
      </c>
      <c r="E8" s="34">
        <v>3</v>
      </c>
      <c r="F8" s="34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34">
        <v>11</v>
      </c>
      <c r="N8" s="34">
        <v>12</v>
      </c>
      <c r="O8" s="34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6" t="s">
        <v>295</v>
      </c>
      <c r="V8" s="41" t="s">
        <v>296</v>
      </c>
      <c r="W8" s="41" t="s">
        <v>297</v>
      </c>
      <c r="X8" s="41" t="s">
        <v>298</v>
      </c>
      <c r="Y8" s="6" t="s">
        <v>299</v>
      </c>
      <c r="Z8" s="6" t="s">
        <v>300</v>
      </c>
      <c r="AA8" s="6" t="s">
        <v>301</v>
      </c>
      <c r="AB8" s="6" t="s">
        <v>302</v>
      </c>
      <c r="AC8" s="42" t="s">
        <v>303</v>
      </c>
    </row>
    <row r="9" spans="1:29" ht="24.75" customHeight="1">
      <c r="A9" s="35"/>
      <c r="B9" s="35" t="s">
        <v>84</v>
      </c>
      <c r="C9" s="36"/>
      <c r="D9" s="36"/>
      <c r="E9" s="36"/>
      <c r="F9" s="36"/>
      <c r="G9" s="36"/>
      <c r="H9" s="36"/>
      <c r="I9" s="36"/>
      <c r="J9" s="36">
        <f>J10</f>
        <v>0</v>
      </c>
      <c r="K9" s="36">
        <f>K10</f>
        <v>0</v>
      </c>
      <c r="L9" s="36">
        <v>8</v>
      </c>
      <c r="M9" s="36">
        <v>8</v>
      </c>
      <c r="N9" s="36">
        <f>N10</f>
        <v>0</v>
      </c>
      <c r="O9" s="36">
        <f>O10</f>
        <v>0</v>
      </c>
      <c r="P9" s="36">
        <v>8</v>
      </c>
      <c r="Q9" s="36"/>
      <c r="R9" s="36">
        <v>8</v>
      </c>
      <c r="S9" s="36"/>
      <c r="T9" s="36"/>
      <c r="U9" s="36">
        <f aca="true" t="shared" si="0" ref="U9:AC9">L9-C9</f>
        <v>8</v>
      </c>
      <c r="V9" s="36">
        <f t="shared" si="0"/>
        <v>8</v>
      </c>
      <c r="W9" s="36">
        <f t="shared" si="0"/>
        <v>0</v>
      </c>
      <c r="X9" s="36">
        <f t="shared" si="0"/>
        <v>0</v>
      </c>
      <c r="Y9" s="36">
        <f t="shared" si="0"/>
        <v>8</v>
      </c>
      <c r="Z9" s="36">
        <f t="shared" si="0"/>
        <v>0</v>
      </c>
      <c r="AA9" s="36">
        <f t="shared" si="0"/>
        <v>8</v>
      </c>
      <c r="AB9" s="36">
        <f t="shared" si="0"/>
        <v>0</v>
      </c>
      <c r="AC9" s="36">
        <f t="shared" si="0"/>
        <v>0</v>
      </c>
    </row>
    <row r="10" spans="1:29" ht="18" customHeight="1">
      <c r="A10" s="37" t="s">
        <v>96</v>
      </c>
      <c r="B10" s="38" t="s">
        <v>304</v>
      </c>
      <c r="C10" s="36"/>
      <c r="D10" s="36"/>
      <c r="E10" s="36"/>
      <c r="F10" s="36"/>
      <c r="G10" s="36"/>
      <c r="H10" s="36"/>
      <c r="I10" s="36"/>
      <c r="J10" s="36">
        <f>SUM(J11:J13)</f>
        <v>0</v>
      </c>
      <c r="K10" s="36">
        <f>SUM(K11:K13)</f>
        <v>0</v>
      </c>
      <c r="L10" s="36">
        <v>8</v>
      </c>
      <c r="M10" s="36">
        <v>8</v>
      </c>
      <c r="N10" s="36">
        <f>N11</f>
        <v>0</v>
      </c>
      <c r="O10" s="36">
        <f>O11</f>
        <v>0</v>
      </c>
      <c r="P10" s="36">
        <v>8</v>
      </c>
      <c r="Q10" s="36"/>
      <c r="R10" s="36">
        <v>8</v>
      </c>
      <c r="S10" s="36"/>
      <c r="T10" s="36"/>
      <c r="U10" s="36">
        <f>L10-C10</f>
        <v>8</v>
      </c>
      <c r="V10" s="36">
        <f>M10-D10</f>
        <v>8</v>
      </c>
      <c r="W10" s="36">
        <f>N10-E10</f>
        <v>0</v>
      </c>
      <c r="X10" s="36">
        <f>O10-F10</f>
        <v>0</v>
      </c>
      <c r="Y10" s="36">
        <f>P10-G10</f>
        <v>8</v>
      </c>
      <c r="Z10" s="36">
        <f>Q10-H10</f>
        <v>0</v>
      </c>
      <c r="AA10" s="36">
        <f>R10-I10</f>
        <v>8</v>
      </c>
      <c r="AB10" s="36">
        <f aca="true" t="shared" si="1" ref="U10:AC10">S10-J10</f>
        <v>0</v>
      </c>
      <c r="AC10" s="36">
        <f t="shared" si="1"/>
        <v>0</v>
      </c>
    </row>
    <row r="11" spans="1:29" ht="18" customHeight="1">
      <c r="A11" s="37" t="s">
        <v>98</v>
      </c>
      <c r="B11" s="39" t="s">
        <v>305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M11+S11+T11</f>
        <v>0</v>
      </c>
      <c r="M11" s="36">
        <f>N11+O11+P11+S11+T11</f>
        <v>0</v>
      </c>
      <c r="N11" s="36"/>
      <c r="O11" s="36"/>
      <c r="P11" s="36">
        <f>Q11+R11</f>
        <v>0</v>
      </c>
      <c r="Q11" s="36"/>
      <c r="R11" s="36"/>
      <c r="S11" s="36"/>
      <c r="T11" s="36"/>
      <c r="U11" s="36">
        <f aca="true" t="shared" si="2" ref="U11:AC11">L11-C11</f>
        <v>0</v>
      </c>
      <c r="V11" s="36">
        <f t="shared" si="2"/>
        <v>0</v>
      </c>
      <c r="W11" s="36">
        <f t="shared" si="2"/>
        <v>0</v>
      </c>
      <c r="X11" s="36">
        <f t="shared" si="2"/>
        <v>0</v>
      </c>
      <c r="Y11" s="36">
        <f t="shared" si="2"/>
        <v>0</v>
      </c>
      <c r="Z11" s="36">
        <f t="shared" si="2"/>
        <v>0</v>
      </c>
      <c r="AA11" s="36">
        <f t="shared" si="2"/>
        <v>0</v>
      </c>
      <c r="AB11" s="36">
        <f t="shared" si="2"/>
        <v>0</v>
      </c>
      <c r="AC11" s="36">
        <f t="shared" si="2"/>
        <v>0</v>
      </c>
    </row>
    <row r="12" spans="1:29" ht="18" customHeight="1">
      <c r="A12" s="37" t="s">
        <v>100</v>
      </c>
      <c r="B12" s="38" t="s">
        <v>263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>M12+S12+T12</f>
        <v>4</v>
      </c>
      <c r="M12" s="36">
        <f>N12+O12+P12+S12+T12</f>
        <v>4</v>
      </c>
      <c r="N12" s="36"/>
      <c r="O12" s="36"/>
      <c r="P12" s="36">
        <f>Q12+R12</f>
        <v>4</v>
      </c>
      <c r="Q12" s="36"/>
      <c r="R12" s="36">
        <v>4</v>
      </c>
      <c r="S12" s="36"/>
      <c r="T12" s="36"/>
      <c r="U12" s="36">
        <f aca="true" t="shared" si="3" ref="U12:AC12">L12-C12</f>
        <v>4</v>
      </c>
      <c r="V12" s="36">
        <f t="shared" si="3"/>
        <v>4</v>
      </c>
      <c r="W12" s="36">
        <f t="shared" si="3"/>
        <v>0</v>
      </c>
      <c r="X12" s="36">
        <f t="shared" si="3"/>
        <v>0</v>
      </c>
      <c r="Y12" s="36">
        <f t="shared" si="3"/>
        <v>4</v>
      </c>
      <c r="Z12" s="36">
        <f t="shared" si="3"/>
        <v>0</v>
      </c>
      <c r="AA12" s="36">
        <f t="shared" si="3"/>
        <v>4</v>
      </c>
      <c r="AB12" s="36">
        <f t="shared" si="3"/>
        <v>0</v>
      </c>
      <c r="AC12" s="36">
        <f t="shared" si="3"/>
        <v>0</v>
      </c>
    </row>
    <row r="13" spans="1:29" ht="18" customHeight="1">
      <c r="A13" s="40" t="s">
        <v>102</v>
      </c>
      <c r="B13" s="35" t="s">
        <v>267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>M13+S13+T13</f>
        <v>4</v>
      </c>
      <c r="M13" s="36">
        <f>N13+O13+P13+S13+T13</f>
        <v>4</v>
      </c>
      <c r="N13" s="36"/>
      <c r="O13" s="36"/>
      <c r="P13" s="36">
        <f>Q13+R13</f>
        <v>4</v>
      </c>
      <c r="Q13" s="36"/>
      <c r="R13" s="36">
        <v>4</v>
      </c>
      <c r="S13" s="36"/>
      <c r="T13" s="36"/>
      <c r="U13" s="36">
        <f aca="true" t="shared" si="4" ref="U13:AC13">L13-C13</f>
        <v>4</v>
      </c>
      <c r="V13" s="36">
        <f t="shared" si="4"/>
        <v>4</v>
      </c>
      <c r="W13" s="36">
        <f t="shared" si="4"/>
        <v>0</v>
      </c>
      <c r="X13" s="36">
        <f t="shared" si="4"/>
        <v>0</v>
      </c>
      <c r="Y13" s="36">
        <f t="shared" si="4"/>
        <v>4</v>
      </c>
      <c r="Z13" s="36">
        <f t="shared" si="4"/>
        <v>0</v>
      </c>
      <c r="AA13" s="36">
        <f t="shared" si="4"/>
        <v>4</v>
      </c>
      <c r="AB13" s="36">
        <f t="shared" si="4"/>
        <v>0</v>
      </c>
      <c r="AC13" s="36">
        <f t="shared" si="4"/>
        <v>0</v>
      </c>
    </row>
  </sheetData>
  <sheetProtection/>
  <mergeCells count="32">
    <mergeCell ref="U5:U7"/>
    <mergeCell ref="V6:V7"/>
    <mergeCell ref="W6:W7"/>
    <mergeCell ref="X6:X7"/>
    <mergeCell ref="AB5:AB7"/>
    <mergeCell ref="AC5:AC7"/>
    <mergeCell ref="L5:L7"/>
    <mergeCell ref="M6:M7"/>
    <mergeCell ref="N6:N7"/>
    <mergeCell ref="O6:O7"/>
    <mergeCell ref="S5:S7"/>
    <mergeCell ref="T5:T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</mergeCells>
  <printOptions horizontalCentered="1"/>
  <pageMargins left="0.39" right="0.36" top="0.99" bottom="0.79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N24" sqref="N24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31" t="s">
        <v>306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30" ht="30" customHeight="1">
      <c r="A2" s="136" t="s">
        <v>307</v>
      </c>
      <c r="B2" s="136"/>
      <c r="C2" s="136"/>
      <c r="D2" s="136"/>
      <c r="E2" s="136"/>
      <c r="F2" s="136"/>
      <c r="G2" s="136"/>
      <c r="H2" s="136"/>
      <c r="I2" s="13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9" ht="15" customHeight="1">
      <c r="A3" s="135" t="s">
        <v>308</v>
      </c>
      <c r="B3" s="135"/>
      <c r="C3" s="135"/>
      <c r="D3" s="135"/>
      <c r="E3" s="135"/>
      <c r="F3" s="135"/>
      <c r="G3" s="135"/>
      <c r="H3" s="135"/>
      <c r="I3" s="135"/>
    </row>
    <row r="4" spans="1:9" ht="15" customHeight="1">
      <c r="A4" s="135" t="s">
        <v>309</v>
      </c>
      <c r="B4" s="135"/>
      <c r="C4" s="135"/>
      <c r="D4" s="135"/>
      <c r="E4" s="135"/>
      <c r="F4" s="135" t="s">
        <v>310</v>
      </c>
      <c r="G4" s="135"/>
      <c r="H4" s="135"/>
      <c r="I4" s="135"/>
    </row>
    <row r="5" spans="1:9" ht="15" customHeight="1">
      <c r="A5" s="145" t="s">
        <v>311</v>
      </c>
      <c r="B5" s="146"/>
      <c r="C5" s="146"/>
      <c r="D5" s="4" t="s">
        <v>312</v>
      </c>
      <c r="E5" s="1"/>
      <c r="F5" s="137" t="s">
        <v>313</v>
      </c>
      <c r="G5" s="138"/>
      <c r="H5" s="1"/>
      <c r="I5" s="1"/>
    </row>
    <row r="6" spans="1:9" ht="15" customHeight="1">
      <c r="A6" s="146"/>
      <c r="B6" s="146"/>
      <c r="C6" s="146"/>
      <c r="D6" s="5" t="s">
        <v>314</v>
      </c>
      <c r="E6" s="1"/>
      <c r="F6" s="137" t="s">
        <v>314</v>
      </c>
      <c r="G6" s="138"/>
      <c r="H6" s="1"/>
      <c r="I6" s="1"/>
    </row>
    <row r="7" spans="1:9" ht="15" customHeight="1">
      <c r="A7" s="146"/>
      <c r="B7" s="146"/>
      <c r="C7" s="146"/>
      <c r="D7" s="1" t="s">
        <v>315</v>
      </c>
      <c r="E7" s="1"/>
      <c r="F7" s="135" t="s">
        <v>316</v>
      </c>
      <c r="G7" s="135"/>
      <c r="H7" s="1"/>
      <c r="I7" s="1"/>
    </row>
    <row r="8" spans="1:9" ht="15" customHeight="1">
      <c r="A8" s="149" t="s">
        <v>317</v>
      </c>
      <c r="B8" s="134" t="s">
        <v>318</v>
      </c>
      <c r="C8" s="135"/>
      <c r="D8" s="135"/>
      <c r="E8" s="135"/>
      <c r="F8" s="134" t="s">
        <v>319</v>
      </c>
      <c r="G8" s="135"/>
      <c r="H8" s="135"/>
      <c r="I8" s="135"/>
    </row>
    <row r="9" spans="1:9" ht="34.5" customHeight="1">
      <c r="A9" s="150"/>
      <c r="B9" s="139" t="s">
        <v>320</v>
      </c>
      <c r="C9" s="140"/>
      <c r="D9" s="140"/>
      <c r="E9" s="141"/>
      <c r="F9" s="139" t="s">
        <v>320</v>
      </c>
      <c r="G9" s="140"/>
      <c r="H9" s="140"/>
      <c r="I9" s="141"/>
    </row>
    <row r="10" spans="1:9" ht="34.5" customHeight="1">
      <c r="A10" s="150"/>
      <c r="B10" s="142"/>
      <c r="C10" s="143"/>
      <c r="D10" s="143"/>
      <c r="E10" s="144"/>
      <c r="F10" s="142"/>
      <c r="G10" s="143"/>
      <c r="H10" s="143"/>
      <c r="I10" s="144"/>
    </row>
    <row r="11" spans="1:9" ht="30" customHeight="1">
      <c r="A11" s="151" t="s">
        <v>321</v>
      </c>
      <c r="B11" s="2" t="s">
        <v>322</v>
      </c>
      <c r="C11" s="3" t="s">
        <v>323</v>
      </c>
      <c r="D11" s="1" t="s">
        <v>324</v>
      </c>
      <c r="E11" s="1" t="s">
        <v>325</v>
      </c>
      <c r="F11" s="1" t="s">
        <v>323</v>
      </c>
      <c r="G11" s="135" t="s">
        <v>324</v>
      </c>
      <c r="H11" s="135"/>
      <c r="I11" s="1" t="s">
        <v>325</v>
      </c>
    </row>
    <row r="12" spans="1:9" ht="15" customHeight="1">
      <c r="A12" s="152"/>
      <c r="B12" s="154" t="s">
        <v>326</v>
      </c>
      <c r="C12" s="165" t="s">
        <v>327</v>
      </c>
      <c r="D12" s="7" t="s">
        <v>328</v>
      </c>
      <c r="E12" s="8"/>
      <c r="F12" s="165" t="s">
        <v>327</v>
      </c>
      <c r="G12" s="147" t="s">
        <v>328</v>
      </c>
      <c r="H12" s="148"/>
      <c r="I12" s="8"/>
    </row>
    <row r="13" spans="1:9" ht="15" customHeight="1">
      <c r="A13" s="152"/>
      <c r="B13" s="152"/>
      <c r="C13" s="159"/>
      <c r="D13" s="7" t="s">
        <v>329</v>
      </c>
      <c r="E13" s="8"/>
      <c r="F13" s="159"/>
      <c r="G13" s="147" t="s">
        <v>329</v>
      </c>
      <c r="H13" s="148"/>
      <c r="I13" s="8"/>
    </row>
    <row r="14" spans="1:9" ht="15" customHeight="1">
      <c r="A14" s="152"/>
      <c r="B14" s="152"/>
      <c r="C14" s="160"/>
      <c r="D14" s="7" t="s">
        <v>330</v>
      </c>
      <c r="E14" s="8"/>
      <c r="F14" s="160"/>
      <c r="G14" s="147" t="s">
        <v>330</v>
      </c>
      <c r="H14" s="148"/>
      <c r="I14" s="8"/>
    </row>
    <row r="15" spans="1:9" ht="15" customHeight="1">
      <c r="A15" s="152"/>
      <c r="B15" s="152"/>
      <c r="C15" s="158" t="s">
        <v>331</v>
      </c>
      <c r="D15" s="7" t="s">
        <v>328</v>
      </c>
      <c r="E15" s="8"/>
      <c r="F15" s="158" t="s">
        <v>331</v>
      </c>
      <c r="G15" s="147" t="s">
        <v>328</v>
      </c>
      <c r="H15" s="148"/>
      <c r="I15" s="8"/>
    </row>
    <row r="16" spans="1:9" ht="15" customHeight="1">
      <c r="A16" s="152"/>
      <c r="B16" s="152"/>
      <c r="C16" s="161"/>
      <c r="D16" s="7" t="s">
        <v>329</v>
      </c>
      <c r="E16" s="8"/>
      <c r="F16" s="161"/>
      <c r="G16" s="147" t="s">
        <v>329</v>
      </c>
      <c r="H16" s="148"/>
      <c r="I16" s="8"/>
    </row>
    <row r="17" spans="1:9" ht="15" customHeight="1">
      <c r="A17" s="152"/>
      <c r="B17" s="152"/>
      <c r="C17" s="162"/>
      <c r="D17" s="7" t="s">
        <v>330</v>
      </c>
      <c r="E17" s="8"/>
      <c r="F17" s="162"/>
      <c r="G17" s="147" t="s">
        <v>330</v>
      </c>
      <c r="H17" s="148"/>
      <c r="I17" s="8"/>
    </row>
    <row r="18" spans="1:9" ht="15" customHeight="1">
      <c r="A18" s="152"/>
      <c r="B18" s="152"/>
      <c r="C18" s="158" t="s">
        <v>332</v>
      </c>
      <c r="D18" s="7" t="s">
        <v>328</v>
      </c>
      <c r="E18" s="8"/>
      <c r="F18" s="158" t="s">
        <v>332</v>
      </c>
      <c r="G18" s="147" t="s">
        <v>328</v>
      </c>
      <c r="H18" s="148"/>
      <c r="I18" s="8"/>
    </row>
    <row r="19" spans="1:9" ht="15" customHeight="1">
      <c r="A19" s="152"/>
      <c r="B19" s="152"/>
      <c r="C19" s="159"/>
      <c r="D19" s="7" t="s">
        <v>329</v>
      </c>
      <c r="E19" s="8"/>
      <c r="F19" s="159"/>
      <c r="G19" s="147" t="s">
        <v>329</v>
      </c>
      <c r="H19" s="148"/>
      <c r="I19" s="8"/>
    </row>
    <row r="20" spans="1:9" ht="15" customHeight="1">
      <c r="A20" s="152"/>
      <c r="B20" s="152"/>
      <c r="C20" s="160"/>
      <c r="D20" s="7" t="s">
        <v>330</v>
      </c>
      <c r="E20" s="8"/>
      <c r="F20" s="160"/>
      <c r="G20" s="147" t="s">
        <v>330</v>
      </c>
      <c r="H20" s="148"/>
      <c r="I20" s="8"/>
    </row>
    <row r="21" spans="1:9" ht="15" customHeight="1">
      <c r="A21" s="152"/>
      <c r="B21" s="152"/>
      <c r="C21" s="158" t="s">
        <v>333</v>
      </c>
      <c r="D21" s="7" t="s">
        <v>328</v>
      </c>
      <c r="E21" s="8"/>
      <c r="F21" s="158" t="s">
        <v>333</v>
      </c>
      <c r="G21" s="147" t="s">
        <v>328</v>
      </c>
      <c r="H21" s="148"/>
      <c r="I21" s="8"/>
    </row>
    <row r="22" spans="1:9" ht="15" customHeight="1">
      <c r="A22" s="152"/>
      <c r="B22" s="152"/>
      <c r="C22" s="159"/>
      <c r="D22" s="7" t="s">
        <v>329</v>
      </c>
      <c r="E22" s="8"/>
      <c r="F22" s="159"/>
      <c r="G22" s="147" t="s">
        <v>329</v>
      </c>
      <c r="H22" s="148"/>
      <c r="I22" s="8"/>
    </row>
    <row r="23" spans="1:9" ht="15" customHeight="1">
      <c r="A23" s="152"/>
      <c r="B23" s="152"/>
      <c r="C23" s="160"/>
      <c r="D23" s="7" t="s">
        <v>330</v>
      </c>
      <c r="E23" s="8"/>
      <c r="F23" s="160"/>
      <c r="G23" s="147" t="s">
        <v>330</v>
      </c>
      <c r="H23" s="148"/>
      <c r="I23" s="8"/>
    </row>
    <row r="24" spans="1:9" ht="15" customHeight="1">
      <c r="A24" s="152"/>
      <c r="B24" s="152"/>
      <c r="C24" s="10" t="s">
        <v>330</v>
      </c>
      <c r="D24" s="7"/>
      <c r="E24" s="8"/>
      <c r="F24" s="10" t="s">
        <v>330</v>
      </c>
      <c r="G24" s="163"/>
      <c r="H24" s="164"/>
      <c r="I24" s="8"/>
    </row>
    <row r="25" spans="1:9" ht="15" customHeight="1">
      <c r="A25" s="152"/>
      <c r="B25" s="155" t="s">
        <v>334</v>
      </c>
      <c r="C25" s="158" t="s">
        <v>335</v>
      </c>
      <c r="D25" s="7" t="s">
        <v>328</v>
      </c>
      <c r="E25" s="8"/>
      <c r="F25" s="158" t="s">
        <v>335</v>
      </c>
      <c r="G25" s="147" t="s">
        <v>328</v>
      </c>
      <c r="H25" s="148"/>
      <c r="I25" s="8"/>
    </row>
    <row r="26" spans="1:9" ht="15" customHeight="1">
      <c r="A26" s="152"/>
      <c r="B26" s="155"/>
      <c r="C26" s="159"/>
      <c r="D26" s="7" t="s">
        <v>329</v>
      </c>
      <c r="E26" s="8"/>
      <c r="F26" s="159"/>
      <c r="G26" s="147" t="s">
        <v>329</v>
      </c>
      <c r="H26" s="148"/>
      <c r="I26" s="8"/>
    </row>
    <row r="27" spans="1:9" ht="15" customHeight="1">
      <c r="A27" s="152"/>
      <c r="B27" s="155"/>
      <c r="C27" s="160"/>
      <c r="D27" s="7" t="s">
        <v>330</v>
      </c>
      <c r="E27" s="8"/>
      <c r="F27" s="160"/>
      <c r="G27" s="147" t="s">
        <v>330</v>
      </c>
      <c r="H27" s="148"/>
      <c r="I27" s="8"/>
    </row>
    <row r="28" spans="1:9" ht="15" customHeight="1">
      <c r="A28" s="152"/>
      <c r="B28" s="155"/>
      <c r="C28" s="158" t="s">
        <v>336</v>
      </c>
      <c r="D28" s="7" t="s">
        <v>328</v>
      </c>
      <c r="E28" s="8"/>
      <c r="F28" s="158" t="s">
        <v>336</v>
      </c>
      <c r="G28" s="147" t="s">
        <v>328</v>
      </c>
      <c r="H28" s="148"/>
      <c r="I28" s="8"/>
    </row>
    <row r="29" spans="1:9" ht="15" customHeight="1">
      <c r="A29" s="152"/>
      <c r="B29" s="155"/>
      <c r="C29" s="159"/>
      <c r="D29" s="7" t="s">
        <v>329</v>
      </c>
      <c r="E29" s="8"/>
      <c r="F29" s="159"/>
      <c r="G29" s="147" t="s">
        <v>329</v>
      </c>
      <c r="H29" s="148"/>
      <c r="I29" s="8"/>
    </row>
    <row r="30" spans="1:9" ht="15" customHeight="1">
      <c r="A30" s="152"/>
      <c r="B30" s="155"/>
      <c r="C30" s="160"/>
      <c r="D30" s="7" t="s">
        <v>330</v>
      </c>
      <c r="E30" s="8"/>
      <c r="F30" s="160"/>
      <c r="G30" s="147" t="s">
        <v>330</v>
      </c>
      <c r="H30" s="148"/>
      <c r="I30" s="8"/>
    </row>
    <row r="31" spans="1:9" ht="15" customHeight="1">
      <c r="A31" s="152"/>
      <c r="B31" s="155"/>
      <c r="C31" s="158" t="s">
        <v>337</v>
      </c>
      <c r="D31" s="7" t="s">
        <v>328</v>
      </c>
      <c r="E31" s="8"/>
      <c r="F31" s="158" t="s">
        <v>337</v>
      </c>
      <c r="G31" s="147" t="s">
        <v>328</v>
      </c>
      <c r="H31" s="148"/>
      <c r="I31" s="8"/>
    </row>
    <row r="32" spans="1:9" ht="15" customHeight="1">
      <c r="A32" s="152"/>
      <c r="B32" s="155"/>
      <c r="C32" s="159"/>
      <c r="D32" s="7" t="s">
        <v>329</v>
      </c>
      <c r="E32" s="8"/>
      <c r="F32" s="159"/>
      <c r="G32" s="147" t="s">
        <v>329</v>
      </c>
      <c r="H32" s="148"/>
      <c r="I32" s="8"/>
    </row>
    <row r="33" spans="1:9" ht="15" customHeight="1">
      <c r="A33" s="152"/>
      <c r="B33" s="155"/>
      <c r="C33" s="160"/>
      <c r="D33" s="7" t="s">
        <v>330</v>
      </c>
      <c r="E33" s="8"/>
      <c r="F33" s="160"/>
      <c r="G33" s="147" t="s">
        <v>330</v>
      </c>
      <c r="H33" s="148"/>
      <c r="I33" s="8"/>
    </row>
    <row r="34" spans="1:9" ht="15" customHeight="1">
      <c r="A34" s="152"/>
      <c r="B34" s="155"/>
      <c r="C34" s="158" t="s">
        <v>338</v>
      </c>
      <c r="D34" s="7" t="s">
        <v>328</v>
      </c>
      <c r="E34" s="8"/>
      <c r="F34" s="158" t="s">
        <v>338</v>
      </c>
      <c r="G34" s="147" t="s">
        <v>328</v>
      </c>
      <c r="H34" s="148"/>
      <c r="I34" s="8"/>
    </row>
    <row r="35" spans="1:9" ht="15" customHeight="1">
      <c r="A35" s="152"/>
      <c r="B35" s="155"/>
      <c r="C35" s="159"/>
      <c r="D35" s="7" t="s">
        <v>329</v>
      </c>
      <c r="E35" s="8"/>
      <c r="F35" s="159"/>
      <c r="G35" s="147" t="s">
        <v>329</v>
      </c>
      <c r="H35" s="148"/>
      <c r="I35" s="8"/>
    </row>
    <row r="36" spans="1:9" ht="15" customHeight="1">
      <c r="A36" s="152"/>
      <c r="B36" s="155"/>
      <c r="C36" s="160"/>
      <c r="D36" s="7" t="s">
        <v>330</v>
      </c>
      <c r="E36" s="8"/>
      <c r="F36" s="160"/>
      <c r="G36" s="147" t="s">
        <v>330</v>
      </c>
      <c r="H36" s="148"/>
      <c r="I36" s="8"/>
    </row>
    <row r="37" spans="1:9" ht="15" customHeight="1">
      <c r="A37" s="152"/>
      <c r="B37" s="156"/>
      <c r="C37" s="11" t="s">
        <v>330</v>
      </c>
      <c r="D37" s="7"/>
      <c r="E37" s="8"/>
      <c r="F37" s="11" t="s">
        <v>330</v>
      </c>
      <c r="G37" s="12"/>
      <c r="H37" s="13"/>
      <c r="I37" s="8"/>
    </row>
    <row r="38" spans="1:9" ht="15" customHeight="1">
      <c r="A38" s="152"/>
      <c r="B38" s="149" t="s">
        <v>339</v>
      </c>
      <c r="C38" s="158" t="s">
        <v>340</v>
      </c>
      <c r="D38" s="7" t="s">
        <v>328</v>
      </c>
      <c r="E38" s="8"/>
      <c r="F38" s="158" t="s">
        <v>340</v>
      </c>
      <c r="G38" s="147" t="s">
        <v>328</v>
      </c>
      <c r="H38" s="148"/>
      <c r="I38" s="8"/>
    </row>
    <row r="39" spans="1:9" ht="15" customHeight="1">
      <c r="A39" s="152"/>
      <c r="B39" s="149"/>
      <c r="C39" s="159"/>
      <c r="D39" s="7" t="s">
        <v>329</v>
      </c>
      <c r="E39" s="8"/>
      <c r="F39" s="159"/>
      <c r="G39" s="147" t="s">
        <v>329</v>
      </c>
      <c r="H39" s="148"/>
      <c r="I39" s="8"/>
    </row>
    <row r="40" spans="1:9" ht="15" customHeight="1">
      <c r="A40" s="152"/>
      <c r="B40" s="149"/>
      <c r="C40" s="160"/>
      <c r="D40" s="7" t="s">
        <v>330</v>
      </c>
      <c r="E40" s="8"/>
      <c r="F40" s="160"/>
      <c r="G40" s="147" t="s">
        <v>330</v>
      </c>
      <c r="H40" s="148"/>
      <c r="I40" s="8"/>
    </row>
    <row r="41" spans="1:9" ht="15" customHeight="1">
      <c r="A41" s="153"/>
      <c r="B41" s="149"/>
      <c r="C41" s="2" t="s">
        <v>330</v>
      </c>
      <c r="D41" s="7"/>
      <c r="E41" s="8"/>
      <c r="F41" s="14" t="s">
        <v>330</v>
      </c>
      <c r="G41" s="157"/>
      <c r="H41" s="157"/>
      <c r="I41" s="8"/>
    </row>
    <row r="42" spans="1:9" ht="12" customHeight="1">
      <c r="A42" s="15"/>
      <c r="B42" s="15"/>
      <c r="C42" s="16"/>
      <c r="D42" s="17"/>
      <c r="E42" s="15"/>
      <c r="F42" s="15"/>
      <c r="G42" s="18"/>
      <c r="H42" s="18"/>
      <c r="I42" s="15"/>
    </row>
    <row r="43" spans="1:9" ht="12" customHeight="1">
      <c r="A43" s="15"/>
      <c r="B43" s="15"/>
      <c r="C43" s="16"/>
      <c r="D43" s="17"/>
      <c r="E43" s="15"/>
      <c r="F43" s="15"/>
      <c r="G43" s="18"/>
      <c r="H43" s="18"/>
      <c r="I43" s="15"/>
    </row>
    <row r="44" spans="1:9" ht="12" customHeight="1">
      <c r="A44" s="15"/>
      <c r="B44" s="15"/>
      <c r="C44" s="16"/>
      <c r="D44" s="15"/>
      <c r="E44" s="15"/>
      <c r="F44" s="15"/>
      <c r="G44" s="18"/>
      <c r="H44" s="18"/>
      <c r="I44" s="15"/>
    </row>
    <row r="45" spans="1:9" ht="12" customHeight="1">
      <c r="A45" s="15"/>
      <c r="B45" s="15"/>
      <c r="C45" s="16"/>
      <c r="D45" s="15"/>
      <c r="E45" s="15"/>
      <c r="F45" s="15"/>
      <c r="G45" s="18"/>
      <c r="H45" s="18"/>
      <c r="I45" s="15"/>
    </row>
    <row r="46" spans="1:9" ht="30" customHeight="1">
      <c r="A46" s="15"/>
      <c r="B46" s="15"/>
      <c r="C46" s="16"/>
      <c r="D46" s="15"/>
      <c r="E46" s="15"/>
      <c r="F46" s="15"/>
      <c r="G46" s="18"/>
      <c r="H46" s="18"/>
      <c r="I46" s="15"/>
    </row>
    <row r="47" spans="1:9" ht="30" customHeight="1">
      <c r="A47" s="19"/>
      <c r="B47" s="19"/>
      <c r="C47" s="20"/>
      <c r="D47" s="19"/>
      <c r="E47" s="19"/>
      <c r="F47" s="19"/>
      <c r="G47" s="18"/>
      <c r="H47" s="18"/>
      <c r="I47" s="19"/>
    </row>
    <row r="48" spans="1:9" ht="30" customHeight="1">
      <c r="A48" s="19"/>
      <c r="B48" s="19"/>
      <c r="C48" s="20"/>
      <c r="D48" s="19"/>
      <c r="E48" s="19"/>
      <c r="F48" s="19"/>
      <c r="G48" s="18"/>
      <c r="H48" s="18"/>
      <c r="I48" s="19"/>
    </row>
    <row r="49" spans="1:9" ht="30" customHeight="1">
      <c r="A49" s="19"/>
      <c r="B49" s="19"/>
      <c r="C49" s="20"/>
      <c r="D49" s="19"/>
      <c r="E49" s="19"/>
      <c r="F49" s="19"/>
      <c r="G49" s="18"/>
      <c r="H49" s="18"/>
      <c r="I49" s="19"/>
    </row>
    <row r="50" spans="1:9" ht="30" customHeight="1">
      <c r="A50" s="19"/>
      <c r="B50" s="19"/>
      <c r="C50" s="20"/>
      <c r="D50" s="19"/>
      <c r="E50" s="19"/>
      <c r="F50" s="19"/>
      <c r="G50" s="18"/>
      <c r="H50" s="18"/>
      <c r="I50" s="19"/>
    </row>
    <row r="51" spans="1:9" ht="30" customHeight="1">
      <c r="A51" s="19"/>
      <c r="B51" s="19"/>
      <c r="C51" s="20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21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21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21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21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21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21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21"/>
      <c r="D58" s="19"/>
      <c r="E58" s="19"/>
      <c r="F58" s="19"/>
      <c r="G58" s="19"/>
      <c r="H58" s="19"/>
      <c r="I58" s="19"/>
    </row>
    <row r="59" spans="1:9" ht="30" customHeight="1">
      <c r="A59" s="19"/>
      <c r="B59" s="19"/>
      <c r="C59" s="21"/>
      <c r="D59" s="19"/>
      <c r="E59" s="19"/>
      <c r="F59" s="19"/>
      <c r="G59" s="19"/>
      <c r="H59" s="19"/>
      <c r="I59" s="19"/>
    </row>
    <row r="60" spans="1:9" ht="30" customHeight="1">
      <c r="A60" s="19"/>
      <c r="B60" s="19"/>
      <c r="C60" s="21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1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1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1.25">
      <c r="A68" s="19"/>
      <c r="B68" s="19"/>
      <c r="C68" s="19"/>
      <c r="D68" s="19"/>
      <c r="E68" s="19"/>
      <c r="F68" s="19"/>
      <c r="G68" s="19"/>
      <c r="H68" s="19"/>
      <c r="I68" s="19"/>
    </row>
  </sheetData>
  <sheetProtection/>
  <mergeCells count="69"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C12:C14"/>
    <mergeCell ref="C15:C17"/>
    <mergeCell ref="C18:C20"/>
    <mergeCell ref="C21:C23"/>
    <mergeCell ref="C25:C27"/>
    <mergeCell ref="C28:C30"/>
    <mergeCell ref="G36:H36"/>
    <mergeCell ref="C31:C33"/>
    <mergeCell ref="G24:H24"/>
    <mergeCell ref="G25:H25"/>
    <mergeCell ref="G26:H26"/>
    <mergeCell ref="G39:H39"/>
    <mergeCell ref="G40:H40"/>
    <mergeCell ref="G41:H41"/>
    <mergeCell ref="G35:H35"/>
    <mergeCell ref="F34:F36"/>
    <mergeCell ref="F38:F40"/>
    <mergeCell ref="A11:A41"/>
    <mergeCell ref="B12:B24"/>
    <mergeCell ref="B25:B37"/>
    <mergeCell ref="B38:B41"/>
    <mergeCell ref="G30:H30"/>
    <mergeCell ref="G31:H31"/>
    <mergeCell ref="G32:H32"/>
    <mergeCell ref="G33:H33"/>
    <mergeCell ref="G34:H34"/>
    <mergeCell ref="G38:H38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F5:G5"/>
    <mergeCell ref="F6:G6"/>
    <mergeCell ref="F7:G7"/>
    <mergeCell ref="B8:E8"/>
    <mergeCell ref="F8:I8"/>
    <mergeCell ref="G11:H11"/>
    <mergeCell ref="B9:E10"/>
    <mergeCell ref="F9:I10"/>
    <mergeCell ref="A5:C7"/>
    <mergeCell ref="A8:A10"/>
    <mergeCell ref="A1:U1"/>
    <mergeCell ref="A2:I2"/>
    <mergeCell ref="A3:C3"/>
    <mergeCell ref="D3:I3"/>
    <mergeCell ref="A4:C4"/>
    <mergeCell ref="D4:E4"/>
    <mergeCell ref="F4:G4"/>
    <mergeCell ref="H4:I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D14" sqref="D14:F14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30" t="s">
        <v>341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9" s="23" customFormat="1" ht="30" customHeight="1">
      <c r="A2" s="136" t="s">
        <v>342</v>
      </c>
      <c r="B2" s="136"/>
      <c r="C2" s="136"/>
      <c r="D2" s="136"/>
      <c r="E2" s="136"/>
      <c r="F2" s="136"/>
      <c r="G2" s="136"/>
      <c r="H2" s="13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8" s="23" customFormat="1" ht="18" customHeight="1">
      <c r="A3" s="135" t="s">
        <v>343</v>
      </c>
      <c r="B3" s="135"/>
      <c r="C3" s="135"/>
      <c r="D3" s="135" t="s">
        <v>0</v>
      </c>
      <c r="E3" s="135"/>
      <c r="F3" s="135"/>
      <c r="G3" s="135"/>
      <c r="H3" s="135"/>
    </row>
    <row r="4" spans="1:8" s="23" customFormat="1" ht="18" customHeight="1">
      <c r="A4" s="149" t="s">
        <v>344</v>
      </c>
      <c r="B4" s="135" t="s">
        <v>345</v>
      </c>
      <c r="C4" s="135"/>
      <c r="D4" s="135" t="s">
        <v>346</v>
      </c>
      <c r="E4" s="135"/>
      <c r="F4" s="135" t="s">
        <v>347</v>
      </c>
      <c r="G4" s="135"/>
      <c r="H4" s="135"/>
    </row>
    <row r="5" spans="1:8" s="23" customFormat="1" ht="18" customHeight="1">
      <c r="A5" s="150"/>
      <c r="B5" s="135"/>
      <c r="C5" s="135"/>
      <c r="D5" s="135"/>
      <c r="E5" s="135"/>
      <c r="F5" s="1" t="s">
        <v>348</v>
      </c>
      <c r="G5" s="1" t="s">
        <v>349</v>
      </c>
      <c r="H5" s="1" t="s">
        <v>350</v>
      </c>
    </row>
    <row r="6" spans="1:8" ht="18" customHeight="1">
      <c r="A6" s="150"/>
      <c r="B6" s="135" t="s">
        <v>351</v>
      </c>
      <c r="C6" s="135"/>
      <c r="D6" s="134" t="s">
        <v>352</v>
      </c>
      <c r="E6" s="135"/>
      <c r="F6" s="24">
        <v>1275.44</v>
      </c>
      <c r="G6" s="24">
        <v>1275.44</v>
      </c>
      <c r="H6" s="24"/>
    </row>
    <row r="7" spans="1:8" ht="18" customHeight="1">
      <c r="A7" s="150"/>
      <c r="B7" s="135" t="s">
        <v>353</v>
      </c>
      <c r="C7" s="135"/>
      <c r="D7" s="135"/>
      <c r="E7" s="135"/>
      <c r="F7" s="24"/>
      <c r="G7" s="24"/>
      <c r="H7" s="24"/>
    </row>
    <row r="8" spans="1:8" ht="18" customHeight="1">
      <c r="A8" s="150"/>
      <c r="B8" s="135" t="s">
        <v>354</v>
      </c>
      <c r="C8" s="135"/>
      <c r="D8" s="135"/>
      <c r="E8" s="135"/>
      <c r="F8" s="24"/>
      <c r="G8" s="24"/>
      <c r="H8" s="24"/>
    </row>
    <row r="9" spans="1:8" ht="18" customHeight="1">
      <c r="A9" s="150"/>
      <c r="B9" s="135" t="s">
        <v>330</v>
      </c>
      <c r="C9" s="135"/>
      <c r="D9" s="135"/>
      <c r="E9" s="135"/>
      <c r="F9" s="24"/>
      <c r="G9" s="24"/>
      <c r="H9" s="24"/>
    </row>
    <row r="10" spans="1:8" ht="18" customHeight="1">
      <c r="A10" s="150"/>
      <c r="B10" s="135" t="s">
        <v>355</v>
      </c>
      <c r="C10" s="135"/>
      <c r="D10" s="135"/>
      <c r="E10" s="135"/>
      <c r="F10" s="24">
        <f>SUM(F6:F9)</f>
        <v>1275.44</v>
      </c>
      <c r="G10" s="24">
        <f>SUM(G6:G9)</f>
        <v>1275.44</v>
      </c>
      <c r="H10" s="24"/>
    </row>
    <row r="11" spans="1:8" ht="84.75" customHeight="1">
      <c r="A11" s="25" t="s">
        <v>356</v>
      </c>
      <c r="B11" s="166" t="s">
        <v>357</v>
      </c>
      <c r="C11" s="167"/>
      <c r="D11" s="167"/>
      <c r="E11" s="167"/>
      <c r="F11" s="167"/>
      <c r="G11" s="167"/>
      <c r="H11" s="168"/>
    </row>
    <row r="12" spans="1:8" ht="16.5" customHeight="1">
      <c r="A12" s="151" t="s">
        <v>358</v>
      </c>
      <c r="B12" s="26" t="s">
        <v>322</v>
      </c>
      <c r="C12" s="26" t="s">
        <v>323</v>
      </c>
      <c r="D12" s="169"/>
      <c r="E12" s="170"/>
      <c r="F12" s="171"/>
      <c r="G12" s="169" t="s">
        <v>325</v>
      </c>
      <c r="H12" s="171"/>
    </row>
    <row r="13" spans="1:8" ht="16.5" customHeight="1">
      <c r="A13" s="152"/>
      <c r="B13" s="180" t="s">
        <v>326</v>
      </c>
      <c r="C13" s="180" t="s">
        <v>327</v>
      </c>
      <c r="D13" s="147" t="s">
        <v>359</v>
      </c>
      <c r="E13" s="172"/>
      <c r="F13" s="148"/>
      <c r="G13" s="173">
        <v>0.92</v>
      </c>
      <c r="H13" s="171"/>
    </row>
    <row r="14" spans="1:8" ht="16.5" customHeight="1">
      <c r="A14" s="152"/>
      <c r="B14" s="181"/>
      <c r="C14" s="183"/>
      <c r="D14" s="147" t="s">
        <v>360</v>
      </c>
      <c r="E14" s="172"/>
      <c r="F14" s="148"/>
      <c r="G14" s="169" t="s">
        <v>361</v>
      </c>
      <c r="H14" s="171"/>
    </row>
    <row r="15" spans="1:8" ht="16.5" customHeight="1">
      <c r="A15" s="152"/>
      <c r="B15" s="181"/>
      <c r="C15" s="183"/>
      <c r="D15" s="174" t="s">
        <v>362</v>
      </c>
      <c r="E15" s="172"/>
      <c r="F15" s="148"/>
      <c r="G15" s="169">
        <v>0</v>
      </c>
      <c r="H15" s="171"/>
    </row>
    <row r="16" spans="1:8" ht="16.5" customHeight="1">
      <c r="A16" s="152"/>
      <c r="B16" s="181"/>
      <c r="C16" s="184"/>
      <c r="D16" s="30" t="s">
        <v>330</v>
      </c>
      <c r="E16" s="29"/>
      <c r="F16" s="9"/>
      <c r="G16" s="27"/>
      <c r="H16" s="28"/>
    </row>
    <row r="17" spans="1:8" ht="16.5" customHeight="1">
      <c r="A17" s="152"/>
      <c r="B17" s="181"/>
      <c r="C17" s="180" t="s">
        <v>331</v>
      </c>
      <c r="D17" s="147" t="s">
        <v>363</v>
      </c>
      <c r="E17" s="172"/>
      <c r="F17" s="148"/>
      <c r="G17" s="173">
        <v>0.97</v>
      </c>
      <c r="H17" s="171"/>
    </row>
    <row r="18" spans="1:8" ht="16.5" customHeight="1">
      <c r="A18" s="152"/>
      <c r="B18" s="181"/>
      <c r="C18" s="181"/>
      <c r="D18" s="147" t="s">
        <v>364</v>
      </c>
      <c r="E18" s="172"/>
      <c r="F18" s="148"/>
      <c r="G18" s="169" t="s">
        <v>365</v>
      </c>
      <c r="H18" s="171"/>
    </row>
    <row r="19" spans="1:8" ht="16.5" customHeight="1">
      <c r="A19" s="152"/>
      <c r="B19" s="181"/>
      <c r="C19" s="182"/>
      <c r="D19" s="147" t="s">
        <v>366</v>
      </c>
      <c r="E19" s="172"/>
      <c r="F19" s="148"/>
      <c r="G19" s="173">
        <v>1</v>
      </c>
      <c r="H19" s="171"/>
    </row>
    <row r="20" spans="1:8" ht="16.5" customHeight="1">
      <c r="A20" s="152"/>
      <c r="B20" s="181"/>
      <c r="C20" s="180" t="s">
        <v>332</v>
      </c>
      <c r="D20" s="147" t="s">
        <v>367</v>
      </c>
      <c r="E20" s="172"/>
      <c r="F20" s="148"/>
      <c r="G20" s="173">
        <v>1</v>
      </c>
      <c r="H20" s="171"/>
    </row>
    <row r="21" spans="1:8" ht="16.5" customHeight="1">
      <c r="A21" s="152"/>
      <c r="B21" s="181"/>
      <c r="C21" s="181"/>
      <c r="D21" s="147" t="s">
        <v>368</v>
      </c>
      <c r="E21" s="172"/>
      <c r="F21" s="148"/>
      <c r="G21" s="173">
        <v>0.91</v>
      </c>
      <c r="H21" s="171"/>
    </row>
    <row r="22" spans="1:8" ht="16.5" customHeight="1">
      <c r="A22" s="152"/>
      <c r="B22" s="181"/>
      <c r="C22" s="182"/>
      <c r="D22" s="147" t="s">
        <v>330</v>
      </c>
      <c r="E22" s="172"/>
      <c r="F22" s="148"/>
      <c r="G22" s="169"/>
      <c r="H22" s="171"/>
    </row>
    <row r="23" spans="1:8" ht="16.5" customHeight="1">
      <c r="A23" s="152"/>
      <c r="B23" s="181"/>
      <c r="C23" s="180" t="s">
        <v>333</v>
      </c>
      <c r="D23" s="147" t="s">
        <v>369</v>
      </c>
      <c r="E23" s="172"/>
      <c r="F23" s="148"/>
      <c r="G23" s="173" t="s">
        <v>370</v>
      </c>
      <c r="H23" s="171"/>
    </row>
    <row r="24" spans="1:8" ht="16.5" customHeight="1">
      <c r="A24" s="152"/>
      <c r="B24" s="181"/>
      <c r="C24" s="181"/>
      <c r="D24" s="147" t="s">
        <v>371</v>
      </c>
      <c r="E24" s="172"/>
      <c r="F24" s="148"/>
      <c r="G24" s="169" t="s">
        <v>372</v>
      </c>
      <c r="H24" s="171"/>
    </row>
    <row r="25" spans="1:8" ht="16.5" customHeight="1">
      <c r="A25" s="152"/>
      <c r="B25" s="182"/>
      <c r="C25" s="182"/>
      <c r="D25" s="147" t="s">
        <v>373</v>
      </c>
      <c r="E25" s="172"/>
      <c r="F25" s="148"/>
      <c r="G25" s="173">
        <v>1</v>
      </c>
      <c r="H25" s="171"/>
    </row>
    <row r="26" spans="1:8" ht="16.5" customHeight="1">
      <c r="A26" s="152"/>
      <c r="B26" s="24"/>
      <c r="C26" s="6" t="s">
        <v>330</v>
      </c>
      <c r="D26" s="175"/>
      <c r="E26" s="176"/>
      <c r="F26" s="177"/>
      <c r="G26" s="169"/>
      <c r="H26" s="171"/>
    </row>
    <row r="27" spans="1:8" ht="16.5" customHeight="1">
      <c r="A27" s="152"/>
      <c r="B27" s="180" t="s">
        <v>334</v>
      </c>
      <c r="C27" s="158" t="s">
        <v>374</v>
      </c>
      <c r="D27" s="147" t="s">
        <v>375</v>
      </c>
      <c r="E27" s="172"/>
      <c r="F27" s="148"/>
      <c r="G27" s="173" t="s">
        <v>376</v>
      </c>
      <c r="H27" s="171"/>
    </row>
    <row r="28" spans="1:8" ht="16.5" customHeight="1">
      <c r="A28" s="152"/>
      <c r="B28" s="181"/>
      <c r="C28" s="161"/>
      <c r="D28" s="147" t="s">
        <v>377</v>
      </c>
      <c r="E28" s="172"/>
      <c r="F28" s="148"/>
      <c r="G28" s="173" t="s">
        <v>378</v>
      </c>
      <c r="H28" s="171"/>
    </row>
    <row r="29" spans="1:8" ht="16.5" customHeight="1">
      <c r="A29" s="152"/>
      <c r="B29" s="181"/>
      <c r="C29" s="161"/>
      <c r="D29" s="174" t="s">
        <v>379</v>
      </c>
      <c r="E29" s="172"/>
      <c r="F29" s="148"/>
      <c r="G29" s="173">
        <v>0.88</v>
      </c>
      <c r="H29" s="171"/>
    </row>
    <row r="30" spans="1:8" ht="16.5" customHeight="1">
      <c r="A30" s="152"/>
      <c r="B30" s="181"/>
      <c r="C30" s="161"/>
      <c r="D30" s="174" t="s">
        <v>380</v>
      </c>
      <c r="E30" s="172"/>
      <c r="F30" s="148"/>
      <c r="G30" s="178" t="s">
        <v>376</v>
      </c>
      <c r="H30" s="171"/>
    </row>
    <row r="31" spans="1:8" ht="16.5" customHeight="1">
      <c r="A31" s="152"/>
      <c r="B31" s="182"/>
      <c r="C31" s="162"/>
      <c r="D31" s="175"/>
      <c r="E31" s="176"/>
      <c r="F31" s="177"/>
      <c r="G31" s="169"/>
      <c r="H31" s="171"/>
    </row>
    <row r="32" spans="1:8" ht="16.5" customHeight="1">
      <c r="A32" s="152"/>
      <c r="B32" s="180" t="s">
        <v>339</v>
      </c>
      <c r="C32" s="145" t="s">
        <v>340</v>
      </c>
      <c r="D32" s="147" t="s">
        <v>381</v>
      </c>
      <c r="E32" s="172"/>
      <c r="F32" s="148"/>
      <c r="G32" s="173">
        <v>0.94</v>
      </c>
      <c r="H32" s="171"/>
    </row>
    <row r="33" spans="1:8" ht="16.5" customHeight="1">
      <c r="A33" s="152"/>
      <c r="B33" s="181"/>
      <c r="C33" s="145"/>
      <c r="D33" s="174" t="s">
        <v>382</v>
      </c>
      <c r="E33" s="172"/>
      <c r="F33" s="148"/>
      <c r="G33" s="173">
        <v>0.92</v>
      </c>
      <c r="H33" s="171"/>
    </row>
    <row r="34" spans="1:8" ht="16.5" customHeight="1">
      <c r="A34" s="152"/>
      <c r="B34" s="181"/>
      <c r="C34" s="145"/>
      <c r="D34" s="30" t="s">
        <v>383</v>
      </c>
      <c r="E34" s="29"/>
      <c r="F34" s="9"/>
      <c r="G34" s="179">
        <v>0.8</v>
      </c>
      <c r="H34" s="171"/>
    </row>
    <row r="35" spans="1:8" ht="16.5" customHeight="1">
      <c r="A35" s="152"/>
      <c r="B35" s="181"/>
      <c r="C35" s="145"/>
      <c r="D35" s="147" t="s">
        <v>330</v>
      </c>
      <c r="E35" s="172"/>
      <c r="F35" s="148"/>
      <c r="G35" s="169"/>
      <c r="H35" s="171"/>
    </row>
    <row r="36" spans="1:8" ht="16.5" customHeight="1">
      <c r="A36" s="153"/>
      <c r="B36" s="182"/>
      <c r="C36" s="32" t="s">
        <v>330</v>
      </c>
      <c r="D36" s="147"/>
      <c r="E36" s="172"/>
      <c r="F36" s="148"/>
      <c r="G36" s="169"/>
      <c r="H36" s="171"/>
    </row>
  </sheetData>
  <sheetProtection/>
  <mergeCells count="75"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D33:F33"/>
    <mergeCell ref="G33:H33"/>
    <mergeCell ref="G34:H34"/>
    <mergeCell ref="D35:F35"/>
    <mergeCell ref="G35:H35"/>
    <mergeCell ref="D36:F36"/>
    <mergeCell ref="G36:H36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4:F14"/>
    <mergeCell ref="G14:H14"/>
    <mergeCell ref="D15:F15"/>
    <mergeCell ref="G15:H15"/>
    <mergeCell ref="D17:F17"/>
    <mergeCell ref="G17:H17"/>
    <mergeCell ref="B10:E10"/>
    <mergeCell ref="B11:H11"/>
    <mergeCell ref="D12:F12"/>
    <mergeCell ref="G12:H12"/>
    <mergeCell ref="D13:F13"/>
    <mergeCell ref="G13:H13"/>
    <mergeCell ref="B7:C7"/>
    <mergeCell ref="D7:E7"/>
    <mergeCell ref="B8:C8"/>
    <mergeCell ref="D8:E8"/>
    <mergeCell ref="B9:C9"/>
    <mergeCell ref="D9:E9"/>
    <mergeCell ref="A1:T1"/>
    <mergeCell ref="A2:H2"/>
    <mergeCell ref="A3:C3"/>
    <mergeCell ref="D3:H3"/>
    <mergeCell ref="F4:H4"/>
    <mergeCell ref="B6:C6"/>
    <mergeCell ref="D6:E6"/>
    <mergeCell ref="A4:A10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M8" sqref="M8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31" t="s">
        <v>384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30" ht="30" customHeight="1">
      <c r="A2" s="136" t="s">
        <v>385</v>
      </c>
      <c r="B2" s="136"/>
      <c r="C2" s="136"/>
      <c r="D2" s="136"/>
      <c r="E2" s="136"/>
      <c r="F2" s="136"/>
      <c r="G2" s="136"/>
      <c r="H2" s="136"/>
      <c r="I2" s="13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9" ht="15" customHeight="1">
      <c r="A3" s="135" t="s">
        <v>308</v>
      </c>
      <c r="B3" s="135"/>
      <c r="C3" s="135"/>
      <c r="D3" s="135"/>
      <c r="E3" s="135"/>
      <c r="F3" s="135"/>
      <c r="G3" s="135"/>
      <c r="H3" s="135"/>
      <c r="I3" s="135"/>
    </row>
    <row r="4" spans="1:9" ht="15" customHeight="1">
      <c r="A4" s="135" t="s">
        <v>309</v>
      </c>
      <c r="B4" s="135"/>
      <c r="C4" s="135"/>
      <c r="D4" s="135"/>
      <c r="E4" s="135"/>
      <c r="F4" s="135" t="s">
        <v>310</v>
      </c>
      <c r="G4" s="135"/>
      <c r="H4" s="135"/>
      <c r="I4" s="135"/>
    </row>
    <row r="5" spans="1:9" ht="15" customHeight="1">
      <c r="A5" s="145" t="s">
        <v>311</v>
      </c>
      <c r="B5" s="146"/>
      <c r="C5" s="146"/>
      <c r="D5" s="4" t="s">
        <v>312</v>
      </c>
      <c r="E5" s="1"/>
      <c r="F5" s="137" t="s">
        <v>313</v>
      </c>
      <c r="G5" s="138"/>
      <c r="H5" s="1"/>
      <c r="I5" s="1"/>
    </row>
    <row r="6" spans="1:9" ht="15" customHeight="1">
      <c r="A6" s="146"/>
      <c r="B6" s="146"/>
      <c r="C6" s="146"/>
      <c r="D6" s="5" t="s">
        <v>314</v>
      </c>
      <c r="E6" s="1"/>
      <c r="F6" s="137" t="s">
        <v>314</v>
      </c>
      <c r="G6" s="138"/>
      <c r="H6" s="1"/>
      <c r="I6" s="1"/>
    </row>
    <row r="7" spans="1:9" ht="15" customHeight="1">
      <c r="A7" s="146"/>
      <c r="B7" s="146"/>
      <c r="C7" s="146"/>
      <c r="D7" s="1" t="s">
        <v>315</v>
      </c>
      <c r="E7" s="1"/>
      <c r="F7" s="135" t="s">
        <v>316</v>
      </c>
      <c r="G7" s="135"/>
      <c r="H7" s="1"/>
      <c r="I7" s="1"/>
    </row>
    <row r="8" spans="1:9" ht="15" customHeight="1">
      <c r="A8" s="149" t="s">
        <v>317</v>
      </c>
      <c r="B8" s="134" t="s">
        <v>318</v>
      </c>
      <c r="C8" s="135"/>
      <c r="D8" s="135"/>
      <c r="E8" s="135"/>
      <c r="F8" s="134" t="s">
        <v>319</v>
      </c>
      <c r="G8" s="135"/>
      <c r="H8" s="135"/>
      <c r="I8" s="135"/>
    </row>
    <row r="9" spans="1:9" ht="34.5" customHeight="1">
      <c r="A9" s="150"/>
      <c r="B9" s="139" t="s">
        <v>320</v>
      </c>
      <c r="C9" s="140"/>
      <c r="D9" s="140"/>
      <c r="E9" s="141"/>
      <c r="F9" s="139" t="s">
        <v>320</v>
      </c>
      <c r="G9" s="140"/>
      <c r="H9" s="140"/>
      <c r="I9" s="141"/>
    </row>
    <row r="10" spans="1:9" ht="34.5" customHeight="1">
      <c r="A10" s="150"/>
      <c r="B10" s="142"/>
      <c r="C10" s="143"/>
      <c r="D10" s="143"/>
      <c r="E10" s="144"/>
      <c r="F10" s="142"/>
      <c r="G10" s="143"/>
      <c r="H10" s="143"/>
      <c r="I10" s="144"/>
    </row>
    <row r="11" spans="1:9" ht="30" customHeight="1">
      <c r="A11" s="151" t="s">
        <v>321</v>
      </c>
      <c r="B11" s="2" t="s">
        <v>322</v>
      </c>
      <c r="C11" s="3" t="s">
        <v>323</v>
      </c>
      <c r="D11" s="1" t="s">
        <v>324</v>
      </c>
      <c r="E11" s="1" t="s">
        <v>325</v>
      </c>
      <c r="F11" s="1" t="s">
        <v>323</v>
      </c>
      <c r="G11" s="135" t="s">
        <v>324</v>
      </c>
      <c r="H11" s="135"/>
      <c r="I11" s="1" t="s">
        <v>325</v>
      </c>
    </row>
    <row r="12" spans="1:9" ht="15" customHeight="1">
      <c r="A12" s="152"/>
      <c r="B12" s="154" t="s">
        <v>326</v>
      </c>
      <c r="C12" s="165" t="s">
        <v>327</v>
      </c>
      <c r="D12" s="7" t="s">
        <v>328</v>
      </c>
      <c r="E12" s="8"/>
      <c r="F12" s="165" t="s">
        <v>327</v>
      </c>
      <c r="G12" s="147" t="s">
        <v>328</v>
      </c>
      <c r="H12" s="148"/>
      <c r="I12" s="8"/>
    </row>
    <row r="13" spans="1:9" ht="15" customHeight="1">
      <c r="A13" s="152"/>
      <c r="B13" s="152"/>
      <c r="C13" s="159"/>
      <c r="D13" s="7" t="s">
        <v>329</v>
      </c>
      <c r="E13" s="8"/>
      <c r="F13" s="159"/>
      <c r="G13" s="147" t="s">
        <v>329</v>
      </c>
      <c r="H13" s="148"/>
      <c r="I13" s="8"/>
    </row>
    <row r="14" spans="1:9" ht="15" customHeight="1">
      <c r="A14" s="152"/>
      <c r="B14" s="152"/>
      <c r="C14" s="160"/>
      <c r="D14" s="7" t="s">
        <v>330</v>
      </c>
      <c r="E14" s="8"/>
      <c r="F14" s="160"/>
      <c r="G14" s="147" t="s">
        <v>330</v>
      </c>
      <c r="H14" s="148"/>
      <c r="I14" s="8"/>
    </row>
    <row r="15" spans="1:9" ht="15" customHeight="1">
      <c r="A15" s="152"/>
      <c r="B15" s="152"/>
      <c r="C15" s="158" t="s">
        <v>331</v>
      </c>
      <c r="D15" s="7" t="s">
        <v>328</v>
      </c>
      <c r="E15" s="8"/>
      <c r="F15" s="158" t="s">
        <v>331</v>
      </c>
      <c r="G15" s="147" t="s">
        <v>328</v>
      </c>
      <c r="H15" s="148"/>
      <c r="I15" s="8"/>
    </row>
    <row r="16" spans="1:9" ht="15" customHeight="1">
      <c r="A16" s="152"/>
      <c r="B16" s="152"/>
      <c r="C16" s="161"/>
      <c r="D16" s="7" t="s">
        <v>329</v>
      </c>
      <c r="E16" s="8"/>
      <c r="F16" s="161"/>
      <c r="G16" s="147" t="s">
        <v>329</v>
      </c>
      <c r="H16" s="148"/>
      <c r="I16" s="8"/>
    </row>
    <row r="17" spans="1:9" ht="15" customHeight="1">
      <c r="A17" s="152"/>
      <c r="B17" s="152"/>
      <c r="C17" s="162"/>
      <c r="D17" s="7" t="s">
        <v>330</v>
      </c>
      <c r="E17" s="8"/>
      <c r="F17" s="162"/>
      <c r="G17" s="147" t="s">
        <v>330</v>
      </c>
      <c r="H17" s="148"/>
      <c r="I17" s="8"/>
    </row>
    <row r="18" spans="1:9" ht="15" customHeight="1">
      <c r="A18" s="152"/>
      <c r="B18" s="152"/>
      <c r="C18" s="158" t="s">
        <v>332</v>
      </c>
      <c r="D18" s="7" t="s">
        <v>328</v>
      </c>
      <c r="E18" s="8"/>
      <c r="F18" s="158" t="s">
        <v>332</v>
      </c>
      <c r="G18" s="147" t="s">
        <v>328</v>
      </c>
      <c r="H18" s="148"/>
      <c r="I18" s="8"/>
    </row>
    <row r="19" spans="1:9" ht="15" customHeight="1">
      <c r="A19" s="152"/>
      <c r="B19" s="152"/>
      <c r="C19" s="159"/>
      <c r="D19" s="7" t="s">
        <v>329</v>
      </c>
      <c r="E19" s="8"/>
      <c r="F19" s="159"/>
      <c r="G19" s="147" t="s">
        <v>329</v>
      </c>
      <c r="H19" s="148"/>
      <c r="I19" s="8"/>
    </row>
    <row r="20" spans="1:9" ht="15" customHeight="1">
      <c r="A20" s="152"/>
      <c r="B20" s="152"/>
      <c r="C20" s="160"/>
      <c r="D20" s="7" t="s">
        <v>330</v>
      </c>
      <c r="E20" s="8"/>
      <c r="F20" s="160"/>
      <c r="G20" s="147" t="s">
        <v>330</v>
      </c>
      <c r="H20" s="148"/>
      <c r="I20" s="8"/>
    </row>
    <row r="21" spans="1:9" ht="15" customHeight="1">
      <c r="A21" s="152"/>
      <c r="B21" s="152"/>
      <c r="C21" s="158" t="s">
        <v>333</v>
      </c>
      <c r="D21" s="7" t="s">
        <v>328</v>
      </c>
      <c r="E21" s="8"/>
      <c r="F21" s="158" t="s">
        <v>333</v>
      </c>
      <c r="G21" s="147" t="s">
        <v>328</v>
      </c>
      <c r="H21" s="148"/>
      <c r="I21" s="8"/>
    </row>
    <row r="22" spans="1:9" ht="15" customHeight="1">
      <c r="A22" s="152"/>
      <c r="B22" s="152"/>
      <c r="C22" s="159"/>
      <c r="D22" s="7" t="s">
        <v>329</v>
      </c>
      <c r="E22" s="8"/>
      <c r="F22" s="159"/>
      <c r="G22" s="147" t="s">
        <v>329</v>
      </c>
      <c r="H22" s="148"/>
      <c r="I22" s="8"/>
    </row>
    <row r="23" spans="1:9" ht="15" customHeight="1">
      <c r="A23" s="152"/>
      <c r="B23" s="152"/>
      <c r="C23" s="160"/>
      <c r="D23" s="7" t="s">
        <v>330</v>
      </c>
      <c r="E23" s="8"/>
      <c r="F23" s="160"/>
      <c r="G23" s="147" t="s">
        <v>330</v>
      </c>
      <c r="H23" s="148"/>
      <c r="I23" s="8"/>
    </row>
    <row r="24" spans="1:9" ht="15" customHeight="1">
      <c r="A24" s="152"/>
      <c r="B24" s="152"/>
      <c r="C24" s="10" t="s">
        <v>330</v>
      </c>
      <c r="D24" s="7"/>
      <c r="E24" s="8"/>
      <c r="F24" s="10" t="s">
        <v>330</v>
      </c>
      <c r="G24" s="163"/>
      <c r="H24" s="164"/>
      <c r="I24" s="8"/>
    </row>
    <row r="25" spans="1:9" ht="15" customHeight="1">
      <c r="A25" s="152"/>
      <c r="B25" s="155" t="s">
        <v>334</v>
      </c>
      <c r="C25" s="158" t="s">
        <v>335</v>
      </c>
      <c r="D25" s="7" t="s">
        <v>328</v>
      </c>
      <c r="E25" s="8"/>
      <c r="F25" s="158" t="s">
        <v>335</v>
      </c>
      <c r="G25" s="147" t="s">
        <v>328</v>
      </c>
      <c r="H25" s="148"/>
      <c r="I25" s="8"/>
    </row>
    <row r="26" spans="1:9" ht="15" customHeight="1">
      <c r="A26" s="152"/>
      <c r="B26" s="155"/>
      <c r="C26" s="159"/>
      <c r="D26" s="7" t="s">
        <v>329</v>
      </c>
      <c r="E26" s="8"/>
      <c r="F26" s="159"/>
      <c r="G26" s="147" t="s">
        <v>329</v>
      </c>
      <c r="H26" s="148"/>
      <c r="I26" s="8"/>
    </row>
    <row r="27" spans="1:9" ht="15" customHeight="1">
      <c r="A27" s="152"/>
      <c r="B27" s="155"/>
      <c r="C27" s="160"/>
      <c r="D27" s="7" t="s">
        <v>330</v>
      </c>
      <c r="E27" s="8"/>
      <c r="F27" s="160"/>
      <c r="G27" s="147" t="s">
        <v>330</v>
      </c>
      <c r="H27" s="148"/>
      <c r="I27" s="8"/>
    </row>
    <row r="28" spans="1:9" ht="15" customHeight="1">
      <c r="A28" s="152"/>
      <c r="B28" s="155"/>
      <c r="C28" s="158" t="s">
        <v>336</v>
      </c>
      <c r="D28" s="7" t="s">
        <v>328</v>
      </c>
      <c r="E28" s="8"/>
      <c r="F28" s="158" t="s">
        <v>336</v>
      </c>
      <c r="G28" s="147" t="s">
        <v>328</v>
      </c>
      <c r="H28" s="148"/>
      <c r="I28" s="8"/>
    </row>
    <row r="29" spans="1:9" ht="15" customHeight="1">
      <c r="A29" s="152"/>
      <c r="B29" s="155"/>
      <c r="C29" s="159"/>
      <c r="D29" s="7" t="s">
        <v>329</v>
      </c>
      <c r="E29" s="8"/>
      <c r="F29" s="159"/>
      <c r="G29" s="147" t="s">
        <v>329</v>
      </c>
      <c r="H29" s="148"/>
      <c r="I29" s="8"/>
    </row>
    <row r="30" spans="1:9" ht="15" customHeight="1">
      <c r="A30" s="152"/>
      <c r="B30" s="155"/>
      <c r="C30" s="160"/>
      <c r="D30" s="7" t="s">
        <v>330</v>
      </c>
      <c r="E30" s="8"/>
      <c r="F30" s="160"/>
      <c r="G30" s="147" t="s">
        <v>330</v>
      </c>
      <c r="H30" s="148"/>
      <c r="I30" s="8"/>
    </row>
    <row r="31" spans="1:9" ht="15" customHeight="1">
      <c r="A31" s="152"/>
      <c r="B31" s="155"/>
      <c r="C31" s="158" t="s">
        <v>337</v>
      </c>
      <c r="D31" s="7" t="s">
        <v>328</v>
      </c>
      <c r="E31" s="8"/>
      <c r="F31" s="158" t="s">
        <v>337</v>
      </c>
      <c r="G31" s="147" t="s">
        <v>328</v>
      </c>
      <c r="H31" s="148"/>
      <c r="I31" s="8"/>
    </row>
    <row r="32" spans="1:9" ht="15" customHeight="1">
      <c r="A32" s="152"/>
      <c r="B32" s="155"/>
      <c r="C32" s="159"/>
      <c r="D32" s="7" t="s">
        <v>329</v>
      </c>
      <c r="E32" s="8"/>
      <c r="F32" s="159"/>
      <c r="G32" s="147" t="s">
        <v>329</v>
      </c>
      <c r="H32" s="148"/>
      <c r="I32" s="8"/>
    </row>
    <row r="33" spans="1:9" ht="15" customHeight="1">
      <c r="A33" s="152"/>
      <c r="B33" s="155"/>
      <c r="C33" s="160"/>
      <c r="D33" s="7" t="s">
        <v>330</v>
      </c>
      <c r="E33" s="8"/>
      <c r="F33" s="160"/>
      <c r="G33" s="147" t="s">
        <v>330</v>
      </c>
      <c r="H33" s="148"/>
      <c r="I33" s="8"/>
    </row>
    <row r="34" spans="1:9" ht="15" customHeight="1">
      <c r="A34" s="152"/>
      <c r="B34" s="155"/>
      <c r="C34" s="158" t="s">
        <v>338</v>
      </c>
      <c r="D34" s="7" t="s">
        <v>328</v>
      </c>
      <c r="E34" s="8"/>
      <c r="F34" s="158" t="s">
        <v>338</v>
      </c>
      <c r="G34" s="147" t="s">
        <v>328</v>
      </c>
      <c r="H34" s="148"/>
      <c r="I34" s="8"/>
    </row>
    <row r="35" spans="1:9" ht="15" customHeight="1">
      <c r="A35" s="152"/>
      <c r="B35" s="155"/>
      <c r="C35" s="159"/>
      <c r="D35" s="7" t="s">
        <v>329</v>
      </c>
      <c r="E35" s="8"/>
      <c r="F35" s="159"/>
      <c r="G35" s="147" t="s">
        <v>329</v>
      </c>
      <c r="H35" s="148"/>
      <c r="I35" s="8"/>
    </row>
    <row r="36" spans="1:9" ht="15" customHeight="1">
      <c r="A36" s="152"/>
      <c r="B36" s="155"/>
      <c r="C36" s="160"/>
      <c r="D36" s="7" t="s">
        <v>330</v>
      </c>
      <c r="E36" s="8"/>
      <c r="F36" s="160"/>
      <c r="G36" s="147" t="s">
        <v>330</v>
      </c>
      <c r="H36" s="148"/>
      <c r="I36" s="8"/>
    </row>
    <row r="37" spans="1:9" ht="15" customHeight="1">
      <c r="A37" s="152"/>
      <c r="B37" s="156"/>
      <c r="C37" s="11" t="s">
        <v>330</v>
      </c>
      <c r="D37" s="7"/>
      <c r="E37" s="8"/>
      <c r="F37" s="11" t="s">
        <v>330</v>
      </c>
      <c r="G37" s="12"/>
      <c r="H37" s="13"/>
      <c r="I37" s="8"/>
    </row>
    <row r="38" spans="1:9" ht="15" customHeight="1">
      <c r="A38" s="152"/>
      <c r="B38" s="149" t="s">
        <v>339</v>
      </c>
      <c r="C38" s="158" t="s">
        <v>340</v>
      </c>
      <c r="D38" s="7" t="s">
        <v>328</v>
      </c>
      <c r="E38" s="8"/>
      <c r="F38" s="158" t="s">
        <v>340</v>
      </c>
      <c r="G38" s="147" t="s">
        <v>328</v>
      </c>
      <c r="H38" s="148"/>
      <c r="I38" s="8"/>
    </row>
    <row r="39" spans="1:9" ht="15" customHeight="1">
      <c r="A39" s="152"/>
      <c r="B39" s="149"/>
      <c r="C39" s="159"/>
      <c r="D39" s="7" t="s">
        <v>329</v>
      </c>
      <c r="E39" s="8"/>
      <c r="F39" s="159"/>
      <c r="G39" s="147" t="s">
        <v>329</v>
      </c>
      <c r="H39" s="148"/>
      <c r="I39" s="8"/>
    </row>
    <row r="40" spans="1:9" ht="15" customHeight="1">
      <c r="A40" s="152"/>
      <c r="B40" s="149"/>
      <c r="C40" s="160"/>
      <c r="D40" s="7" t="s">
        <v>330</v>
      </c>
      <c r="E40" s="8"/>
      <c r="F40" s="160"/>
      <c r="G40" s="147" t="s">
        <v>330</v>
      </c>
      <c r="H40" s="148"/>
      <c r="I40" s="8"/>
    </row>
    <row r="41" spans="1:9" ht="15" customHeight="1">
      <c r="A41" s="153"/>
      <c r="B41" s="149"/>
      <c r="C41" s="2" t="s">
        <v>330</v>
      </c>
      <c r="D41" s="7"/>
      <c r="E41" s="8"/>
      <c r="F41" s="14" t="s">
        <v>330</v>
      </c>
      <c r="G41" s="157"/>
      <c r="H41" s="157"/>
      <c r="I41" s="8"/>
    </row>
    <row r="42" spans="1:9" ht="12" customHeight="1">
      <c r="A42" s="15"/>
      <c r="B42" s="15"/>
      <c r="C42" s="16"/>
      <c r="D42" s="17"/>
      <c r="E42" s="15"/>
      <c r="F42" s="15"/>
      <c r="G42" s="18"/>
      <c r="H42" s="18"/>
      <c r="I42" s="15"/>
    </row>
    <row r="43" spans="1:9" ht="12" customHeight="1">
      <c r="A43" s="15"/>
      <c r="B43" s="15"/>
      <c r="C43" s="16"/>
      <c r="D43" s="17"/>
      <c r="E43" s="15"/>
      <c r="F43" s="15"/>
      <c r="G43" s="18"/>
      <c r="H43" s="18"/>
      <c r="I43" s="15"/>
    </row>
    <row r="44" spans="1:9" ht="12" customHeight="1">
      <c r="A44" s="15"/>
      <c r="B44" s="15"/>
      <c r="C44" s="16"/>
      <c r="D44" s="15"/>
      <c r="E44" s="15"/>
      <c r="F44" s="15"/>
      <c r="G44" s="18"/>
      <c r="H44" s="18"/>
      <c r="I44" s="15"/>
    </row>
    <row r="45" spans="1:9" ht="12" customHeight="1">
      <c r="A45" s="15"/>
      <c r="B45" s="15"/>
      <c r="C45" s="16"/>
      <c r="D45" s="15"/>
      <c r="E45" s="15"/>
      <c r="F45" s="15"/>
      <c r="G45" s="18"/>
      <c r="H45" s="18"/>
      <c r="I45" s="15"/>
    </row>
    <row r="46" spans="1:9" ht="30" customHeight="1">
      <c r="A46" s="15"/>
      <c r="B46" s="15"/>
      <c r="C46" s="16"/>
      <c r="D46" s="15"/>
      <c r="E46" s="15"/>
      <c r="F46" s="15"/>
      <c r="G46" s="18"/>
      <c r="H46" s="18"/>
      <c r="I46" s="15"/>
    </row>
    <row r="47" spans="1:9" ht="30" customHeight="1">
      <c r="A47" s="19"/>
      <c r="B47" s="19"/>
      <c r="C47" s="20"/>
      <c r="D47" s="19"/>
      <c r="E47" s="19"/>
      <c r="F47" s="19"/>
      <c r="G47" s="18"/>
      <c r="H47" s="18"/>
      <c r="I47" s="19"/>
    </row>
    <row r="48" spans="1:9" ht="30" customHeight="1">
      <c r="A48" s="19"/>
      <c r="B48" s="19"/>
      <c r="C48" s="20"/>
      <c r="D48" s="19"/>
      <c r="E48" s="19"/>
      <c r="F48" s="19"/>
      <c r="G48" s="18"/>
      <c r="H48" s="18"/>
      <c r="I48" s="19"/>
    </row>
    <row r="49" spans="1:9" ht="30" customHeight="1">
      <c r="A49" s="19"/>
      <c r="B49" s="19"/>
      <c r="C49" s="20"/>
      <c r="D49" s="19"/>
      <c r="E49" s="19"/>
      <c r="F49" s="19"/>
      <c r="G49" s="18"/>
      <c r="H49" s="18"/>
      <c r="I49" s="19"/>
    </row>
    <row r="50" spans="1:9" ht="30" customHeight="1">
      <c r="A50" s="19"/>
      <c r="B50" s="19"/>
      <c r="C50" s="20"/>
      <c r="D50" s="19"/>
      <c r="E50" s="19"/>
      <c r="F50" s="19"/>
      <c r="G50" s="18"/>
      <c r="H50" s="18"/>
      <c r="I50" s="19"/>
    </row>
    <row r="51" spans="1:9" ht="30" customHeight="1">
      <c r="A51" s="19"/>
      <c r="B51" s="19"/>
      <c r="C51" s="20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21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21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21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21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21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21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21"/>
      <c r="D58" s="19"/>
      <c r="E58" s="19"/>
      <c r="F58" s="19"/>
      <c r="G58" s="19"/>
      <c r="H58" s="19"/>
      <c r="I58" s="19"/>
    </row>
    <row r="59" spans="1:9" ht="30" customHeight="1">
      <c r="A59" s="19"/>
      <c r="B59" s="19"/>
      <c r="C59" s="21"/>
      <c r="D59" s="19"/>
      <c r="E59" s="19"/>
      <c r="F59" s="19"/>
      <c r="G59" s="19"/>
      <c r="H59" s="19"/>
      <c r="I59" s="19"/>
    </row>
    <row r="60" spans="1:9" ht="30" customHeight="1">
      <c r="A60" s="19"/>
      <c r="B60" s="19"/>
      <c r="C60" s="21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1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1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1.25">
      <c r="A68" s="19"/>
      <c r="B68" s="19"/>
      <c r="C68" s="19"/>
      <c r="D68" s="19"/>
      <c r="E68" s="19"/>
      <c r="F68" s="19"/>
      <c r="G68" s="19"/>
      <c r="H68" s="19"/>
      <c r="I68" s="19"/>
    </row>
  </sheetData>
  <sheetProtection/>
  <mergeCells count="69"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C12:C14"/>
    <mergeCell ref="C15:C17"/>
    <mergeCell ref="C18:C20"/>
    <mergeCell ref="C21:C23"/>
    <mergeCell ref="C25:C27"/>
    <mergeCell ref="C28:C30"/>
    <mergeCell ref="G36:H36"/>
    <mergeCell ref="C31:C33"/>
    <mergeCell ref="G24:H24"/>
    <mergeCell ref="G25:H25"/>
    <mergeCell ref="G26:H26"/>
    <mergeCell ref="G39:H39"/>
    <mergeCell ref="G40:H40"/>
    <mergeCell ref="G41:H41"/>
    <mergeCell ref="G35:H35"/>
    <mergeCell ref="F34:F36"/>
    <mergeCell ref="F38:F40"/>
    <mergeCell ref="A11:A41"/>
    <mergeCell ref="B12:B24"/>
    <mergeCell ref="B25:B37"/>
    <mergeCell ref="B38:B41"/>
    <mergeCell ref="G30:H30"/>
    <mergeCell ref="G31:H31"/>
    <mergeCell ref="G32:H32"/>
    <mergeCell ref="G33:H33"/>
    <mergeCell ref="G34:H34"/>
    <mergeCell ref="G38:H38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F5:G5"/>
    <mergeCell ref="F6:G6"/>
    <mergeCell ref="F7:G7"/>
    <mergeCell ref="B8:E8"/>
    <mergeCell ref="F8:I8"/>
    <mergeCell ref="G11:H11"/>
    <mergeCell ref="A5:C7"/>
    <mergeCell ref="B9:E10"/>
    <mergeCell ref="F9:I10"/>
    <mergeCell ref="A8:A10"/>
    <mergeCell ref="A1:U1"/>
    <mergeCell ref="A2:I2"/>
    <mergeCell ref="A3:C3"/>
    <mergeCell ref="D3:I3"/>
    <mergeCell ref="A4:C4"/>
    <mergeCell ref="D4:E4"/>
    <mergeCell ref="F4:G4"/>
    <mergeCell ref="H4:I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3" sqref="B3:J3"/>
    </sheetView>
  </sheetViews>
  <sheetFormatPr defaultColWidth="9.33203125" defaultRowHeight="11.25"/>
  <cols>
    <col min="1" max="1" width="14.83203125" style="114" customWidth="1"/>
    <col min="2" max="9" width="9.33203125" style="114" customWidth="1"/>
    <col min="10" max="10" width="26.5" style="114" customWidth="1"/>
    <col min="11" max="11" width="11.83203125" style="114" customWidth="1"/>
    <col min="12" max="12" width="36.83203125" style="114" customWidth="1"/>
    <col min="13" max="16384" width="9.33203125" style="114" customWidth="1"/>
  </cols>
  <sheetData>
    <row r="1" spans="1:12" ht="22.5">
      <c r="A1" s="121" t="s">
        <v>392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="115" customFormat="1" ht="14.25"/>
    <row r="3" spans="1:12" s="117" customFormat="1" ht="24.75" customHeight="1">
      <c r="A3" s="116" t="s">
        <v>407</v>
      </c>
      <c r="B3" s="122" t="s">
        <v>408</v>
      </c>
      <c r="C3" s="123"/>
      <c r="D3" s="123"/>
      <c r="E3" s="123"/>
      <c r="F3" s="123"/>
      <c r="G3" s="123"/>
      <c r="H3" s="123"/>
      <c r="I3" s="123"/>
      <c r="J3" s="124"/>
      <c r="K3" s="116" t="s">
        <v>393</v>
      </c>
      <c r="L3" s="116" t="s">
        <v>394</v>
      </c>
    </row>
    <row r="4" spans="1:12" s="117" customFormat="1" ht="24.75" customHeight="1">
      <c r="A4" s="116" t="s">
        <v>1</v>
      </c>
      <c r="B4" s="120" t="s">
        <v>2</v>
      </c>
      <c r="C4" s="120"/>
      <c r="D4" s="120"/>
      <c r="E4" s="120"/>
      <c r="F4" s="120"/>
      <c r="G4" s="120"/>
      <c r="H4" s="120"/>
      <c r="I4" s="120"/>
      <c r="J4" s="120"/>
      <c r="K4" s="116" t="s">
        <v>395</v>
      </c>
      <c r="L4" s="116"/>
    </row>
    <row r="5" spans="1:12" s="117" customFormat="1" ht="24.75" customHeight="1">
      <c r="A5" s="116" t="s">
        <v>77</v>
      </c>
      <c r="B5" s="120" t="s">
        <v>78</v>
      </c>
      <c r="C5" s="120"/>
      <c r="D5" s="120"/>
      <c r="E5" s="120"/>
      <c r="F5" s="120"/>
      <c r="G5" s="120"/>
      <c r="H5" s="120"/>
      <c r="I5" s="120"/>
      <c r="J5" s="120"/>
      <c r="K5" s="116" t="s">
        <v>395</v>
      </c>
      <c r="L5" s="116"/>
    </row>
    <row r="6" spans="1:12" s="117" customFormat="1" ht="24.75" customHeight="1">
      <c r="A6" s="116" t="s">
        <v>104</v>
      </c>
      <c r="B6" s="120" t="s">
        <v>105</v>
      </c>
      <c r="C6" s="120"/>
      <c r="D6" s="120"/>
      <c r="E6" s="120"/>
      <c r="F6" s="120"/>
      <c r="G6" s="120"/>
      <c r="H6" s="120"/>
      <c r="I6" s="120"/>
      <c r="J6" s="120"/>
      <c r="K6" s="116" t="s">
        <v>395</v>
      </c>
      <c r="L6" s="116"/>
    </row>
    <row r="7" spans="1:12" s="117" customFormat="1" ht="24.75" customHeight="1">
      <c r="A7" s="116" t="s">
        <v>109</v>
      </c>
      <c r="B7" s="120" t="s">
        <v>110</v>
      </c>
      <c r="C7" s="120"/>
      <c r="D7" s="120"/>
      <c r="E7" s="120"/>
      <c r="F7" s="120"/>
      <c r="G7" s="120"/>
      <c r="H7" s="120"/>
      <c r="I7" s="120"/>
      <c r="J7" s="120"/>
      <c r="K7" s="116" t="s">
        <v>395</v>
      </c>
      <c r="L7" s="116"/>
    </row>
    <row r="8" spans="1:12" s="117" customFormat="1" ht="24.75" customHeight="1">
      <c r="A8" s="116" t="s">
        <v>118</v>
      </c>
      <c r="B8" s="120" t="s">
        <v>119</v>
      </c>
      <c r="C8" s="120"/>
      <c r="D8" s="120"/>
      <c r="E8" s="120"/>
      <c r="F8" s="120"/>
      <c r="G8" s="120"/>
      <c r="H8" s="120"/>
      <c r="I8" s="120"/>
      <c r="J8" s="120"/>
      <c r="K8" s="116" t="s">
        <v>395</v>
      </c>
      <c r="L8" s="116"/>
    </row>
    <row r="9" spans="1:12" s="117" customFormat="1" ht="24.75" customHeight="1">
      <c r="A9" s="116" t="s">
        <v>166</v>
      </c>
      <c r="B9" s="120" t="s">
        <v>167</v>
      </c>
      <c r="C9" s="120"/>
      <c r="D9" s="120"/>
      <c r="E9" s="120"/>
      <c r="F9" s="120"/>
      <c r="G9" s="120"/>
      <c r="H9" s="120"/>
      <c r="I9" s="120"/>
      <c r="J9" s="120"/>
      <c r="K9" s="116" t="s">
        <v>395</v>
      </c>
      <c r="L9" s="116"/>
    </row>
    <row r="10" spans="1:12" s="117" customFormat="1" ht="24.75" customHeight="1">
      <c r="A10" s="116" t="s">
        <v>218</v>
      </c>
      <c r="B10" s="120" t="s">
        <v>219</v>
      </c>
      <c r="C10" s="120"/>
      <c r="D10" s="120"/>
      <c r="E10" s="120"/>
      <c r="F10" s="120"/>
      <c r="G10" s="120"/>
      <c r="H10" s="120"/>
      <c r="I10" s="120"/>
      <c r="J10" s="120"/>
      <c r="K10" s="116" t="s">
        <v>395</v>
      </c>
      <c r="L10" s="116"/>
    </row>
    <row r="11" spans="1:12" s="117" customFormat="1" ht="24.75" customHeight="1">
      <c r="A11" s="116" t="s">
        <v>223</v>
      </c>
      <c r="B11" s="120" t="s">
        <v>224</v>
      </c>
      <c r="C11" s="120"/>
      <c r="D11" s="120"/>
      <c r="E11" s="120"/>
      <c r="F11" s="120"/>
      <c r="G11" s="120"/>
      <c r="H11" s="120"/>
      <c r="I11" s="120"/>
      <c r="J11" s="120"/>
      <c r="K11" s="116" t="s">
        <v>395</v>
      </c>
      <c r="L11" s="116"/>
    </row>
    <row r="12" spans="1:12" s="117" customFormat="1" ht="24.75" customHeight="1">
      <c r="A12" s="116" t="s">
        <v>225</v>
      </c>
      <c r="B12" s="120" t="s">
        <v>396</v>
      </c>
      <c r="C12" s="120"/>
      <c r="D12" s="120"/>
      <c r="E12" s="120"/>
      <c r="F12" s="120"/>
      <c r="G12" s="120"/>
      <c r="H12" s="120"/>
      <c r="I12" s="120"/>
      <c r="J12" s="120"/>
      <c r="K12" s="116" t="s">
        <v>397</v>
      </c>
      <c r="L12" s="116" t="s">
        <v>398</v>
      </c>
    </row>
    <row r="13" spans="1:12" s="117" customFormat="1" ht="24.75" customHeight="1">
      <c r="A13" s="116" t="s">
        <v>258</v>
      </c>
      <c r="B13" s="120" t="s">
        <v>259</v>
      </c>
      <c r="C13" s="120"/>
      <c r="D13" s="120"/>
      <c r="E13" s="120"/>
      <c r="F13" s="120"/>
      <c r="G13" s="120"/>
      <c r="H13" s="120"/>
      <c r="I13" s="120"/>
      <c r="J13" s="120"/>
      <c r="K13" s="116" t="s">
        <v>395</v>
      </c>
      <c r="L13" s="116"/>
    </row>
    <row r="14" spans="1:12" s="117" customFormat="1" ht="24.75" customHeight="1">
      <c r="A14" s="116" t="s">
        <v>270</v>
      </c>
      <c r="B14" s="120" t="s">
        <v>271</v>
      </c>
      <c r="C14" s="120"/>
      <c r="D14" s="120"/>
      <c r="E14" s="120"/>
      <c r="F14" s="120"/>
      <c r="G14" s="120"/>
      <c r="H14" s="120"/>
      <c r="I14" s="120"/>
      <c r="J14" s="120"/>
      <c r="K14" s="116" t="s">
        <v>397</v>
      </c>
      <c r="L14" s="116" t="s">
        <v>399</v>
      </c>
    </row>
    <row r="15" spans="1:12" s="117" customFormat="1" ht="24.75" customHeight="1">
      <c r="A15" s="116" t="s">
        <v>400</v>
      </c>
      <c r="B15" s="119" t="s">
        <v>401</v>
      </c>
      <c r="C15" s="119"/>
      <c r="D15" s="119"/>
      <c r="E15" s="119"/>
      <c r="F15" s="119"/>
      <c r="G15" s="119"/>
      <c r="H15" s="119"/>
      <c r="I15" s="119"/>
      <c r="J15" s="119"/>
      <c r="K15" s="118" t="s">
        <v>395</v>
      </c>
      <c r="L15" s="118"/>
    </row>
    <row r="16" spans="1:12" ht="24.75" customHeight="1">
      <c r="A16" s="116" t="s">
        <v>306</v>
      </c>
      <c r="B16" s="120" t="s">
        <v>307</v>
      </c>
      <c r="C16" s="120"/>
      <c r="D16" s="120"/>
      <c r="E16" s="120"/>
      <c r="F16" s="120"/>
      <c r="G16" s="120"/>
      <c r="H16" s="120"/>
      <c r="I16" s="120"/>
      <c r="J16" s="120"/>
      <c r="K16" s="116" t="s">
        <v>397</v>
      </c>
      <c r="L16" s="116" t="s">
        <v>402</v>
      </c>
    </row>
    <row r="17" spans="1:12" ht="24.75" customHeight="1">
      <c r="A17" s="116" t="s">
        <v>403</v>
      </c>
      <c r="B17" s="120" t="s">
        <v>404</v>
      </c>
      <c r="C17" s="120"/>
      <c r="D17" s="120"/>
      <c r="E17" s="120"/>
      <c r="F17" s="120"/>
      <c r="G17" s="120"/>
      <c r="H17" s="120"/>
      <c r="I17" s="120"/>
      <c r="J17" s="120"/>
      <c r="K17" s="116" t="s">
        <v>395</v>
      </c>
      <c r="L17" s="116"/>
    </row>
    <row r="18" spans="1:12" ht="24.75" customHeight="1">
      <c r="A18" s="116" t="s">
        <v>405</v>
      </c>
      <c r="B18" s="120" t="s">
        <v>385</v>
      </c>
      <c r="C18" s="120"/>
      <c r="D18" s="120"/>
      <c r="E18" s="120"/>
      <c r="F18" s="120"/>
      <c r="G18" s="120"/>
      <c r="H18" s="120"/>
      <c r="I18" s="120"/>
      <c r="J18" s="120"/>
      <c r="K18" s="116" t="s">
        <v>397</v>
      </c>
      <c r="L18" s="116" t="s">
        <v>406</v>
      </c>
    </row>
  </sheetData>
  <sheetProtection/>
  <mergeCells count="17">
    <mergeCell ref="A1:L1"/>
    <mergeCell ref="B4:J4"/>
    <mergeCell ref="B5:J5"/>
    <mergeCell ref="B6:J6"/>
    <mergeCell ref="B7:J7"/>
    <mergeCell ref="B8:J8"/>
    <mergeCell ref="B3:J3"/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L34" sqref="L34"/>
    </sheetView>
  </sheetViews>
  <sheetFormatPr defaultColWidth="9.16015625" defaultRowHeight="12.75" customHeight="1"/>
  <cols>
    <col min="1" max="1" width="45.66015625" style="0" customWidth="1"/>
    <col min="2" max="2" width="15.83203125" style="0" customWidth="1"/>
    <col min="3" max="3" width="30.83203125" style="0" customWidth="1"/>
    <col min="4" max="4" width="14" style="0" customWidth="1"/>
    <col min="5" max="5" width="32.83203125" style="0" customWidth="1"/>
    <col min="6" max="6" width="15.83203125" style="0" customWidth="1"/>
  </cols>
  <sheetData>
    <row r="1" spans="1:6" ht="18" customHeight="1">
      <c r="A1" s="55" t="s">
        <v>1</v>
      </c>
      <c r="B1" s="56"/>
      <c r="C1" s="56"/>
      <c r="D1" s="56"/>
      <c r="E1" s="56"/>
      <c r="F1" s="57"/>
    </row>
    <row r="2" spans="1:6" ht="22.5" customHeight="1">
      <c r="A2" s="58" t="s">
        <v>2</v>
      </c>
      <c r="B2" s="59"/>
      <c r="C2" s="59"/>
      <c r="D2" s="59"/>
      <c r="E2" s="59"/>
      <c r="F2" s="59"/>
    </row>
    <row r="3" spans="1:6" ht="15" customHeight="1">
      <c r="A3" s="125"/>
      <c r="B3" s="125"/>
      <c r="C3" s="60"/>
      <c r="D3" s="60"/>
      <c r="E3" s="61"/>
      <c r="F3" s="62" t="s">
        <v>3</v>
      </c>
    </row>
    <row r="4" spans="1:6" ht="19.5" customHeight="1">
      <c r="A4" s="126" t="s">
        <v>4</v>
      </c>
      <c r="B4" s="126"/>
      <c r="C4" s="126" t="s">
        <v>5</v>
      </c>
      <c r="D4" s="126"/>
      <c r="E4" s="126"/>
      <c r="F4" s="126"/>
    </row>
    <row r="5" spans="1:6" ht="19.5" customHeight="1">
      <c r="A5" s="63" t="s">
        <v>6</v>
      </c>
      <c r="B5" s="63" t="s">
        <v>7</v>
      </c>
      <c r="C5" s="63" t="s">
        <v>8</v>
      </c>
      <c r="D5" s="64" t="s">
        <v>7</v>
      </c>
      <c r="E5" s="63" t="s">
        <v>9</v>
      </c>
      <c r="F5" s="63" t="s">
        <v>7</v>
      </c>
    </row>
    <row r="6" spans="1:6" ht="19.5" customHeight="1">
      <c r="A6" s="5" t="s">
        <v>10</v>
      </c>
      <c r="B6" s="36">
        <f>B7+B12+B13+B15+B16+B17</f>
        <v>1275.44</v>
      </c>
      <c r="C6" s="5" t="s">
        <v>10</v>
      </c>
      <c r="D6" s="36">
        <f>SUM(D7:D34)</f>
        <v>1275.44</v>
      </c>
      <c r="E6" s="83" t="s">
        <v>10</v>
      </c>
      <c r="F6" s="36">
        <f>F7+F12+F23+F25+F24</f>
        <v>1275.44</v>
      </c>
    </row>
    <row r="7" spans="1:6" ht="19.5" customHeight="1">
      <c r="A7" s="65" t="s">
        <v>11</v>
      </c>
      <c r="B7" s="36">
        <f>B8+B10+B11</f>
        <v>1275.44</v>
      </c>
      <c r="C7" s="83" t="s">
        <v>12</v>
      </c>
      <c r="D7" s="36"/>
      <c r="E7" s="83" t="s">
        <v>13</v>
      </c>
      <c r="F7" s="36">
        <f>SUM(F8:F11)</f>
        <v>536.44</v>
      </c>
    </row>
    <row r="8" spans="1:8" ht="19.5" customHeight="1">
      <c r="A8" s="65" t="s">
        <v>14</v>
      </c>
      <c r="B8" s="36">
        <v>1275.44</v>
      </c>
      <c r="C8" s="83" t="s">
        <v>15</v>
      </c>
      <c r="D8" s="36"/>
      <c r="E8" s="83" t="s">
        <v>16</v>
      </c>
      <c r="F8" s="36">
        <v>527.14</v>
      </c>
      <c r="H8" s="43"/>
    </row>
    <row r="9" spans="1:6" ht="19.5" customHeight="1">
      <c r="A9" s="26" t="s">
        <v>17</v>
      </c>
      <c r="B9" s="36"/>
      <c r="C9" s="83" t="s">
        <v>18</v>
      </c>
      <c r="D9" s="36"/>
      <c r="E9" s="83" t="s">
        <v>19</v>
      </c>
      <c r="F9" s="36">
        <v>8.1</v>
      </c>
    </row>
    <row r="10" spans="1:6" ht="19.5" customHeight="1">
      <c r="A10" s="65" t="s">
        <v>20</v>
      </c>
      <c r="B10" s="84"/>
      <c r="C10" s="83" t="s">
        <v>21</v>
      </c>
      <c r="D10" s="36"/>
      <c r="E10" s="83" t="s">
        <v>22</v>
      </c>
      <c r="F10" s="36">
        <v>1.2</v>
      </c>
    </row>
    <row r="11" spans="1:6" ht="19.5" customHeight="1">
      <c r="A11" s="85" t="s">
        <v>23</v>
      </c>
      <c r="B11" s="36"/>
      <c r="C11" s="86" t="s">
        <v>24</v>
      </c>
      <c r="D11" s="36"/>
      <c r="E11" s="83" t="s">
        <v>25</v>
      </c>
      <c r="F11" s="36"/>
    </row>
    <row r="12" spans="1:6" ht="19.5" customHeight="1">
      <c r="A12" s="85" t="s">
        <v>26</v>
      </c>
      <c r="B12" s="98"/>
      <c r="C12" s="86" t="s">
        <v>27</v>
      </c>
      <c r="D12" s="36"/>
      <c r="E12" s="83" t="s">
        <v>28</v>
      </c>
      <c r="F12" s="36">
        <f>SUM(F13:F22)</f>
        <v>739</v>
      </c>
    </row>
    <row r="13" spans="1:6" ht="19.5" customHeight="1">
      <c r="A13" s="85" t="s">
        <v>29</v>
      </c>
      <c r="B13" s="84"/>
      <c r="C13" s="86" t="s">
        <v>30</v>
      </c>
      <c r="D13" s="36"/>
      <c r="E13" s="83" t="s">
        <v>16</v>
      </c>
      <c r="F13" s="36"/>
    </row>
    <row r="14" spans="1:6" ht="19.5" customHeight="1">
      <c r="A14" s="85" t="s">
        <v>31</v>
      </c>
      <c r="B14" s="84"/>
      <c r="C14" s="86" t="s">
        <v>32</v>
      </c>
      <c r="D14" s="36">
        <v>66.56</v>
      </c>
      <c r="E14" s="83" t="s">
        <v>19</v>
      </c>
      <c r="F14" s="36">
        <v>739</v>
      </c>
    </row>
    <row r="15" spans="1:6" ht="19.5" customHeight="1">
      <c r="A15" s="85" t="s">
        <v>33</v>
      </c>
      <c r="B15" s="84"/>
      <c r="C15" s="86" t="s">
        <v>34</v>
      </c>
      <c r="D15" s="36"/>
      <c r="E15" s="83" t="s">
        <v>22</v>
      </c>
      <c r="F15" s="36"/>
    </row>
    <row r="16" spans="1:6" ht="19.5" customHeight="1">
      <c r="A16" s="99" t="s">
        <v>35</v>
      </c>
      <c r="B16" s="84"/>
      <c r="C16" s="86" t="s">
        <v>36</v>
      </c>
      <c r="D16" s="36">
        <v>24.11</v>
      </c>
      <c r="E16" s="83" t="s">
        <v>37</v>
      </c>
      <c r="F16" s="36"/>
    </row>
    <row r="17" spans="1:6" ht="19.5" customHeight="1">
      <c r="A17" s="99" t="s">
        <v>38</v>
      </c>
      <c r="B17" s="84"/>
      <c r="C17" s="86" t="s">
        <v>39</v>
      </c>
      <c r="D17" s="36"/>
      <c r="E17" s="83" t="s">
        <v>40</v>
      </c>
      <c r="F17" s="36"/>
    </row>
    <row r="18" spans="1:6" ht="19.5" customHeight="1">
      <c r="A18" s="99"/>
      <c r="B18" s="49"/>
      <c r="C18" s="86" t="s">
        <v>41</v>
      </c>
      <c r="D18" s="36"/>
      <c r="E18" s="83" t="s">
        <v>42</v>
      </c>
      <c r="F18" s="36"/>
    </row>
    <row r="19" spans="1:6" ht="19.5" customHeight="1">
      <c r="A19" s="89"/>
      <c r="B19" s="100"/>
      <c r="C19" s="83" t="s">
        <v>43</v>
      </c>
      <c r="D19" s="36"/>
      <c r="E19" s="83" t="s">
        <v>44</v>
      </c>
      <c r="F19" s="36"/>
    </row>
    <row r="20" spans="1:6" ht="19.5" customHeight="1">
      <c r="A20" s="89"/>
      <c r="B20" s="49"/>
      <c r="C20" s="83" t="s">
        <v>45</v>
      </c>
      <c r="D20" s="36">
        <v>1149.46</v>
      </c>
      <c r="E20" s="83" t="s">
        <v>46</v>
      </c>
      <c r="F20" s="36"/>
    </row>
    <row r="21" spans="1:6" ht="19.5" customHeight="1">
      <c r="A21" s="101"/>
      <c r="B21" s="49"/>
      <c r="C21" s="83" t="s">
        <v>47</v>
      </c>
      <c r="D21" s="36"/>
      <c r="E21" s="83" t="s">
        <v>48</v>
      </c>
      <c r="F21" s="36"/>
    </row>
    <row r="22" spans="1:6" ht="19.5" customHeight="1">
      <c r="A22" s="102"/>
      <c r="B22" s="49"/>
      <c r="C22" s="83" t="s">
        <v>49</v>
      </c>
      <c r="D22" s="36"/>
      <c r="E22" s="83" t="s">
        <v>50</v>
      </c>
      <c r="F22" s="36"/>
    </row>
    <row r="23" spans="1:6" ht="19.5" customHeight="1">
      <c r="A23" s="101"/>
      <c r="B23" s="49"/>
      <c r="C23" s="83" t="s">
        <v>51</v>
      </c>
      <c r="D23" s="36"/>
      <c r="E23" s="73" t="s">
        <v>52</v>
      </c>
      <c r="F23" s="36"/>
    </row>
    <row r="24" spans="1:6" ht="19.5" customHeight="1">
      <c r="A24" s="101"/>
      <c r="B24" s="49"/>
      <c r="C24" s="83" t="s">
        <v>53</v>
      </c>
      <c r="D24" s="36"/>
      <c r="E24" s="73" t="s">
        <v>54</v>
      </c>
      <c r="F24" s="36"/>
    </row>
    <row r="25" spans="1:7" ht="19.5" customHeight="1">
      <c r="A25" s="101"/>
      <c r="B25" s="49"/>
      <c r="C25" s="83" t="s">
        <v>55</v>
      </c>
      <c r="D25" s="36"/>
      <c r="E25" s="73" t="s">
        <v>56</v>
      </c>
      <c r="F25" s="36"/>
      <c r="G25" s="43"/>
    </row>
    <row r="26" spans="1:8" ht="19.5" customHeight="1">
      <c r="A26" s="101"/>
      <c r="B26" s="49"/>
      <c r="C26" s="83" t="s">
        <v>57</v>
      </c>
      <c r="D26" s="36">
        <v>35.31</v>
      </c>
      <c r="E26" s="73"/>
      <c r="F26" s="36"/>
      <c r="G26" s="43"/>
      <c r="H26" s="43"/>
    </row>
    <row r="27" spans="1:8" ht="19.5" customHeight="1">
      <c r="A27" s="102"/>
      <c r="B27" s="103"/>
      <c r="C27" s="83" t="s">
        <v>58</v>
      </c>
      <c r="D27" s="36"/>
      <c r="E27" s="83"/>
      <c r="F27" s="36"/>
      <c r="G27" s="43"/>
      <c r="H27" s="43"/>
    </row>
    <row r="28" spans="1:8" ht="19.5" customHeight="1">
      <c r="A28" s="101"/>
      <c r="B28" s="49"/>
      <c r="C28" s="83" t="s">
        <v>59</v>
      </c>
      <c r="D28" s="36"/>
      <c r="E28" s="83"/>
      <c r="F28" s="36"/>
      <c r="G28" s="43"/>
      <c r="H28" s="43"/>
    </row>
    <row r="29" spans="1:8" ht="19.5" customHeight="1">
      <c r="A29" s="102"/>
      <c r="B29" s="103"/>
      <c r="C29" s="83" t="s">
        <v>60</v>
      </c>
      <c r="D29" s="36"/>
      <c r="E29" s="83"/>
      <c r="F29" s="36"/>
      <c r="G29" s="43"/>
      <c r="H29" s="43"/>
    </row>
    <row r="30" spans="1:7" ht="19.5" customHeight="1">
      <c r="A30" s="102"/>
      <c r="B30" s="49"/>
      <c r="C30" s="83" t="s">
        <v>61</v>
      </c>
      <c r="D30" s="36"/>
      <c r="E30" s="83"/>
      <c r="F30" s="36"/>
      <c r="G30" s="43"/>
    </row>
    <row r="31" spans="1:7" ht="19.5" customHeight="1">
      <c r="A31" s="102"/>
      <c r="B31" s="49"/>
      <c r="C31" s="83" t="s">
        <v>62</v>
      </c>
      <c r="D31" s="36"/>
      <c r="E31" s="83"/>
      <c r="F31" s="36"/>
      <c r="G31" s="43"/>
    </row>
    <row r="32" spans="1:7" ht="19.5" customHeight="1">
      <c r="A32" s="102"/>
      <c r="B32" s="49"/>
      <c r="C32" s="83" t="s">
        <v>63</v>
      </c>
      <c r="D32" s="36"/>
      <c r="E32" s="83"/>
      <c r="F32" s="36"/>
      <c r="G32" s="43"/>
    </row>
    <row r="33" spans="1:8" ht="19.5" customHeight="1">
      <c r="A33" s="102"/>
      <c r="B33" s="49"/>
      <c r="C33" s="83" t="s">
        <v>64</v>
      </c>
      <c r="D33" s="36"/>
      <c r="E33" s="83"/>
      <c r="F33" s="36"/>
      <c r="G33" s="43"/>
      <c r="H33" s="43"/>
    </row>
    <row r="34" spans="1:7" ht="19.5" customHeight="1">
      <c r="A34" s="101"/>
      <c r="B34" s="49"/>
      <c r="C34" s="83" t="s">
        <v>65</v>
      </c>
      <c r="D34" s="36"/>
      <c r="E34" s="83"/>
      <c r="F34" s="36"/>
      <c r="G34" s="43"/>
    </row>
    <row r="35" spans="1:6" ht="19.5" customHeight="1">
      <c r="A35" s="64" t="s">
        <v>66</v>
      </c>
      <c r="B35" s="103">
        <f>B6</f>
        <v>1275.44</v>
      </c>
      <c r="C35" s="64" t="s">
        <v>67</v>
      </c>
      <c r="D35" s="104">
        <f>D6</f>
        <v>1275.44</v>
      </c>
      <c r="E35" s="64" t="s">
        <v>67</v>
      </c>
      <c r="F35" s="75">
        <f>F6</f>
        <v>1275.44</v>
      </c>
    </row>
    <row r="36" spans="1:6" ht="19.5" customHeight="1">
      <c r="A36" s="26" t="s">
        <v>68</v>
      </c>
      <c r="B36" s="49">
        <v>0</v>
      </c>
      <c r="C36" s="89" t="s">
        <v>69</v>
      </c>
      <c r="D36" s="75"/>
      <c r="E36" s="89" t="s">
        <v>69</v>
      </c>
      <c r="F36" s="75"/>
    </row>
    <row r="37" spans="1:6" ht="19.5" customHeight="1">
      <c r="A37" s="26" t="s">
        <v>70</v>
      </c>
      <c r="B37" s="49">
        <v>0</v>
      </c>
      <c r="C37" s="5" t="s">
        <v>71</v>
      </c>
      <c r="D37" s="36">
        <v>0</v>
      </c>
      <c r="E37" s="5" t="s">
        <v>71</v>
      </c>
      <c r="F37" s="36">
        <v>0</v>
      </c>
    </row>
    <row r="38" spans="1:6" ht="19.5" customHeight="1">
      <c r="A38" s="26" t="s">
        <v>72</v>
      </c>
      <c r="B38" s="105">
        <v>0</v>
      </c>
      <c r="C38" s="106"/>
      <c r="D38" s="75"/>
      <c r="E38" s="102"/>
      <c r="F38" s="75"/>
    </row>
    <row r="39" spans="1:6" ht="19.5" customHeight="1">
      <c r="A39" s="26" t="s">
        <v>73</v>
      </c>
      <c r="B39" s="49">
        <v>0</v>
      </c>
      <c r="C39" s="106"/>
      <c r="D39" s="75"/>
      <c r="E39" s="101"/>
      <c r="F39" s="75"/>
    </row>
    <row r="40" spans="1:6" ht="19.5" customHeight="1">
      <c r="A40" s="26" t="s">
        <v>74</v>
      </c>
      <c r="B40" s="49">
        <v>0</v>
      </c>
      <c r="C40" s="106"/>
      <c r="D40" s="107"/>
      <c r="E40" s="102"/>
      <c r="F40" s="75"/>
    </row>
    <row r="41" spans="1:6" ht="19.5" customHeight="1">
      <c r="A41" s="63" t="s">
        <v>75</v>
      </c>
      <c r="B41" s="103">
        <f>SUM(B35,B36,B37)</f>
        <v>1275.44</v>
      </c>
      <c r="C41" s="93" t="s">
        <v>76</v>
      </c>
      <c r="D41" s="107">
        <f>SUM(D35,D36,D37)</f>
        <v>1275.44</v>
      </c>
      <c r="E41" s="63" t="s">
        <v>76</v>
      </c>
      <c r="F41" s="36">
        <f>SUM(F35,F36,F37)</f>
        <v>1275.44</v>
      </c>
    </row>
  </sheetData>
  <sheetProtection/>
  <mergeCells count="3">
    <mergeCell ref="A3:B3"/>
    <mergeCell ref="A4:B4"/>
    <mergeCell ref="C4:F4"/>
  </mergeCells>
  <printOptions horizontalCentered="1"/>
  <pageMargins left="0.75" right="0.75" top="0.99" bottom="0.7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13.66015625" style="0" customWidth="1"/>
    <col min="2" max="2" width="26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3" t="s">
        <v>77</v>
      </c>
      <c r="B1" s="43"/>
      <c r="C1" s="43"/>
    </row>
    <row r="2" spans="1:15" ht="35.25" customHeight="1">
      <c r="A2" s="94" t="s">
        <v>78</v>
      </c>
      <c r="B2" s="44"/>
      <c r="C2" s="44"/>
      <c r="D2" s="44"/>
      <c r="E2" s="44"/>
      <c r="F2" s="44"/>
      <c r="G2" s="44"/>
      <c r="H2" s="44"/>
      <c r="I2" s="46"/>
      <c r="J2" s="46"/>
      <c r="K2" s="46"/>
      <c r="L2" s="46"/>
      <c r="M2" s="46"/>
      <c r="N2" s="46"/>
      <c r="O2" s="46"/>
    </row>
    <row r="3" ht="21.75" customHeight="1">
      <c r="O3" t="s">
        <v>79</v>
      </c>
    </row>
    <row r="4" spans="1:15" ht="18" customHeight="1">
      <c r="A4" s="127" t="s">
        <v>80</v>
      </c>
      <c r="B4" s="127" t="s">
        <v>81</v>
      </c>
      <c r="C4" s="127" t="s">
        <v>82</v>
      </c>
      <c r="D4" s="127" t="s">
        <v>83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65"/>
    </row>
    <row r="5" spans="1:15" ht="22.5" customHeight="1">
      <c r="A5" s="127"/>
      <c r="B5" s="127"/>
      <c r="C5" s="127"/>
      <c r="D5" s="128" t="s">
        <v>84</v>
      </c>
      <c r="E5" s="128" t="s">
        <v>85</v>
      </c>
      <c r="F5" s="128"/>
      <c r="G5" s="128" t="s">
        <v>86</v>
      </c>
      <c r="H5" s="128" t="s">
        <v>87</v>
      </c>
      <c r="I5" s="128" t="s">
        <v>88</v>
      </c>
      <c r="J5" s="128" t="s">
        <v>89</v>
      </c>
      <c r="K5" s="128" t="s">
        <v>90</v>
      </c>
      <c r="L5" s="128" t="s">
        <v>68</v>
      </c>
      <c r="M5" s="128" t="s">
        <v>72</v>
      </c>
      <c r="N5" s="128" t="s">
        <v>70</v>
      </c>
      <c r="O5" s="128" t="s">
        <v>91</v>
      </c>
    </row>
    <row r="6" spans="1:15" ht="43.5" customHeight="1">
      <c r="A6" s="127"/>
      <c r="B6" s="127"/>
      <c r="C6" s="127"/>
      <c r="D6" s="128"/>
      <c r="E6" s="33" t="s">
        <v>92</v>
      </c>
      <c r="F6" s="33" t="s">
        <v>93</v>
      </c>
      <c r="G6" s="128"/>
      <c r="H6" s="128"/>
      <c r="I6" s="128"/>
      <c r="J6" s="128"/>
      <c r="K6" s="128"/>
      <c r="L6" s="128"/>
      <c r="M6" s="128"/>
      <c r="N6" s="128"/>
      <c r="O6" s="128"/>
    </row>
    <row r="7" spans="1:15" ht="30" customHeight="1">
      <c r="A7" s="1" t="s">
        <v>94</v>
      </c>
      <c r="B7" s="1" t="s">
        <v>94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30" customHeight="1">
      <c r="A8" s="95"/>
      <c r="B8" s="96" t="s">
        <v>84</v>
      </c>
      <c r="C8" s="97">
        <f>C9</f>
        <v>1275.44</v>
      </c>
      <c r="D8" s="97">
        <f>E8</f>
        <v>1275.44</v>
      </c>
      <c r="E8" s="97">
        <f>E9</f>
        <v>1275.44</v>
      </c>
      <c r="F8" s="79">
        <v>739</v>
      </c>
      <c r="G8" s="79"/>
      <c r="H8" s="79"/>
      <c r="I8" s="79"/>
      <c r="J8" s="79"/>
      <c r="K8" s="79"/>
      <c r="L8" s="79"/>
      <c r="M8" s="79"/>
      <c r="N8" s="79"/>
      <c r="O8" s="79"/>
    </row>
    <row r="9" spans="1:15" ht="30" customHeight="1">
      <c r="A9" s="95"/>
      <c r="B9" s="40" t="s">
        <v>95</v>
      </c>
      <c r="C9" s="97">
        <f>D9</f>
        <v>1275.44</v>
      </c>
      <c r="D9" s="97">
        <f>D10+D11+D12+D13</f>
        <v>1275.44</v>
      </c>
      <c r="E9" s="97">
        <f>E10+E11+E12+E13</f>
        <v>1275.44</v>
      </c>
      <c r="F9" s="79">
        <v>739</v>
      </c>
      <c r="G9" s="79"/>
      <c r="H9" s="79"/>
      <c r="I9" s="79"/>
      <c r="J9" s="79"/>
      <c r="K9" s="79"/>
      <c r="L9" s="79"/>
      <c r="M9" s="79"/>
      <c r="N9" s="79"/>
      <c r="O9" s="79"/>
    </row>
    <row r="10" spans="1:15" ht="30" customHeight="1">
      <c r="A10" s="40" t="s">
        <v>96</v>
      </c>
      <c r="B10" s="40" t="s">
        <v>97</v>
      </c>
      <c r="C10" s="97">
        <f>D10</f>
        <v>173.04</v>
      </c>
      <c r="D10" s="97">
        <f>E10</f>
        <v>173.04</v>
      </c>
      <c r="E10" s="97">
        <v>173.04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30" customHeight="1">
      <c r="A11" s="40" t="s">
        <v>98</v>
      </c>
      <c r="B11" s="40" t="s">
        <v>99</v>
      </c>
      <c r="C11" s="97">
        <f>D11</f>
        <v>52.74</v>
      </c>
      <c r="D11" s="97">
        <f>E11</f>
        <v>52.74</v>
      </c>
      <c r="E11" s="97">
        <v>52.74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30" customHeight="1">
      <c r="A12" s="40" t="s">
        <v>100</v>
      </c>
      <c r="B12" s="40" t="s">
        <v>101</v>
      </c>
      <c r="C12" s="97">
        <f>D12</f>
        <v>704</v>
      </c>
      <c r="D12" s="97">
        <f>E12</f>
        <v>704</v>
      </c>
      <c r="E12" s="97">
        <v>704</v>
      </c>
      <c r="F12" s="79">
        <v>704</v>
      </c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30" customHeight="1">
      <c r="A13" s="40" t="s">
        <v>102</v>
      </c>
      <c r="B13" s="40" t="s">
        <v>103</v>
      </c>
      <c r="C13" s="97">
        <f>D13</f>
        <v>345.66</v>
      </c>
      <c r="D13" s="97">
        <f>E13</f>
        <v>345.66</v>
      </c>
      <c r="E13" s="97">
        <v>345.66</v>
      </c>
      <c r="F13" s="79">
        <v>35</v>
      </c>
      <c r="G13" s="79"/>
      <c r="H13" s="79"/>
      <c r="I13" s="79"/>
      <c r="J13" s="79"/>
      <c r="K13" s="79"/>
      <c r="L13" s="79"/>
      <c r="M13" s="79"/>
      <c r="N13" s="79"/>
      <c r="O13" s="79"/>
    </row>
  </sheetData>
  <sheetProtection/>
  <mergeCells count="15">
    <mergeCell ref="K5:K6"/>
    <mergeCell ref="L5:L6"/>
    <mergeCell ref="M5:M6"/>
    <mergeCell ref="N5:N6"/>
    <mergeCell ref="O5:O6"/>
    <mergeCell ref="D4:N4"/>
    <mergeCell ref="E5:F5"/>
    <mergeCell ref="I5:I6"/>
    <mergeCell ref="J5:J6"/>
    <mergeCell ref="A4:A6"/>
    <mergeCell ref="B4:B6"/>
    <mergeCell ref="C4:C6"/>
    <mergeCell ref="D5:D6"/>
    <mergeCell ref="G5:G6"/>
    <mergeCell ref="H5:H6"/>
  </mergeCells>
  <printOptions horizontalCentered="1"/>
  <pageMargins left="0.59" right="0.59" top="0.99" bottom="0.79" header="0.5" footer="0.5"/>
  <pageSetup fitToHeight="1000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zoomScalePageLayoutView="0" workbookViewId="0" topLeftCell="A1">
      <selection activeCell="L13" sqref="L13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43" t="s">
        <v>104</v>
      </c>
      <c r="B1" s="43"/>
      <c r="C1" s="43"/>
    </row>
    <row r="2" spans="1:13" ht="35.25" customHeight="1">
      <c r="A2" s="94" t="s">
        <v>105</v>
      </c>
      <c r="B2" s="44"/>
      <c r="C2" s="44"/>
      <c r="D2" s="44"/>
      <c r="E2" s="44"/>
      <c r="F2" s="44"/>
      <c r="G2" s="44"/>
      <c r="H2" s="44"/>
      <c r="I2" s="46"/>
      <c r="J2" s="46"/>
      <c r="K2" s="46"/>
      <c r="L2" s="46"/>
      <c r="M2" s="46"/>
    </row>
    <row r="3" ht="21.75" customHeight="1">
      <c r="M3" t="s">
        <v>79</v>
      </c>
    </row>
    <row r="4" spans="1:13" ht="15" customHeight="1">
      <c r="A4" s="127" t="s">
        <v>80</v>
      </c>
      <c r="B4" s="127" t="s">
        <v>81</v>
      </c>
      <c r="C4" s="127" t="s">
        <v>82</v>
      </c>
      <c r="D4" s="127" t="s">
        <v>83</v>
      </c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0" customHeight="1">
      <c r="A5" s="127"/>
      <c r="B5" s="127"/>
      <c r="C5" s="127"/>
      <c r="D5" s="128" t="s">
        <v>84</v>
      </c>
      <c r="E5" s="128" t="s">
        <v>106</v>
      </c>
      <c r="F5" s="128"/>
      <c r="G5" s="128" t="s">
        <v>86</v>
      </c>
      <c r="H5" s="128" t="s">
        <v>88</v>
      </c>
      <c r="I5" s="128" t="s">
        <v>89</v>
      </c>
      <c r="J5" s="128" t="s">
        <v>90</v>
      </c>
      <c r="K5" s="128" t="s">
        <v>70</v>
      </c>
      <c r="L5" s="128" t="s">
        <v>91</v>
      </c>
      <c r="M5" s="128" t="s">
        <v>72</v>
      </c>
    </row>
    <row r="6" spans="1:13" ht="48" customHeight="1">
      <c r="A6" s="127"/>
      <c r="B6" s="127"/>
      <c r="C6" s="127"/>
      <c r="D6" s="128"/>
      <c r="E6" s="33" t="s">
        <v>92</v>
      </c>
      <c r="F6" s="33" t="s">
        <v>107</v>
      </c>
      <c r="G6" s="128"/>
      <c r="H6" s="128"/>
      <c r="I6" s="128"/>
      <c r="J6" s="128"/>
      <c r="K6" s="128"/>
      <c r="L6" s="128"/>
      <c r="M6" s="128"/>
    </row>
    <row r="7" spans="1:13" ht="18" customHeight="1">
      <c r="A7" s="1" t="s">
        <v>94</v>
      </c>
      <c r="B7" s="1" t="s">
        <v>94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ht="24" customHeight="1">
      <c r="A8" s="95"/>
      <c r="B8" s="96" t="s">
        <v>84</v>
      </c>
      <c r="C8" s="97">
        <f>C9</f>
        <v>1275.44</v>
      </c>
      <c r="D8" s="97">
        <f aca="true" t="shared" si="0" ref="D8:D13">E8</f>
        <v>1275.44</v>
      </c>
      <c r="E8" s="97">
        <f>E9</f>
        <v>1275.44</v>
      </c>
      <c r="F8" s="79">
        <v>724</v>
      </c>
      <c r="G8" s="79"/>
      <c r="H8" s="77"/>
      <c r="I8" s="77"/>
      <c r="J8" s="77"/>
      <c r="K8" s="77"/>
      <c r="L8" s="77"/>
      <c r="M8" s="77"/>
    </row>
    <row r="9" spans="1:13" ht="24" customHeight="1">
      <c r="A9" s="95"/>
      <c r="B9" s="40" t="s">
        <v>95</v>
      </c>
      <c r="C9" s="97">
        <f>D9</f>
        <v>1275.44</v>
      </c>
      <c r="D9" s="97">
        <f>D10+D11+D12+D13</f>
        <v>1275.44</v>
      </c>
      <c r="E9" s="97">
        <f>E10+E11+E12+E13</f>
        <v>1275.44</v>
      </c>
      <c r="F9" s="79">
        <v>739</v>
      </c>
      <c r="G9" s="79"/>
      <c r="H9" s="77"/>
      <c r="I9" s="77"/>
      <c r="J9" s="77"/>
      <c r="K9" s="77"/>
      <c r="L9" s="77"/>
      <c r="M9" s="77"/>
    </row>
    <row r="10" spans="1:13" ht="24" customHeight="1">
      <c r="A10" s="40" t="s">
        <v>96</v>
      </c>
      <c r="B10" s="40" t="s">
        <v>97</v>
      </c>
      <c r="C10" s="97">
        <f>D10</f>
        <v>173.04</v>
      </c>
      <c r="D10" s="97">
        <f t="shared" si="0"/>
        <v>173.04</v>
      </c>
      <c r="E10" s="97">
        <v>173.04</v>
      </c>
      <c r="F10" s="79"/>
      <c r="G10" s="79"/>
      <c r="H10" s="77"/>
      <c r="I10" s="77"/>
      <c r="J10" s="77"/>
      <c r="K10" s="77"/>
      <c r="L10" s="77"/>
      <c r="M10" s="77"/>
    </row>
    <row r="11" spans="1:13" ht="24" customHeight="1">
      <c r="A11" s="40" t="s">
        <v>98</v>
      </c>
      <c r="B11" s="40" t="s">
        <v>108</v>
      </c>
      <c r="C11" s="97">
        <f>D11</f>
        <v>52.74</v>
      </c>
      <c r="D11" s="97">
        <f t="shared" si="0"/>
        <v>52.74</v>
      </c>
      <c r="E11" s="97">
        <v>52.74</v>
      </c>
      <c r="F11" s="79"/>
      <c r="G11" s="79"/>
      <c r="H11" s="77"/>
      <c r="I11" s="77"/>
      <c r="J11" s="77"/>
      <c r="K11" s="77"/>
      <c r="L11" s="77"/>
      <c r="M11" s="77"/>
    </row>
    <row r="12" spans="1:13" ht="24" customHeight="1">
      <c r="A12" s="40" t="s">
        <v>100</v>
      </c>
      <c r="B12" s="40" t="s">
        <v>101</v>
      </c>
      <c r="C12" s="97">
        <f>D12</f>
        <v>704</v>
      </c>
      <c r="D12" s="97">
        <f t="shared" si="0"/>
        <v>704</v>
      </c>
      <c r="E12" s="97">
        <v>704</v>
      </c>
      <c r="F12" s="79">
        <v>704</v>
      </c>
      <c r="G12" s="79"/>
      <c r="H12" s="77"/>
      <c r="I12" s="77"/>
      <c r="J12" s="77"/>
      <c r="K12" s="77"/>
      <c r="L12" s="77"/>
      <c r="M12" s="77"/>
    </row>
    <row r="13" spans="1:13" ht="24" customHeight="1">
      <c r="A13" s="40" t="s">
        <v>102</v>
      </c>
      <c r="B13" s="40" t="s">
        <v>103</v>
      </c>
      <c r="C13" s="97">
        <f>D13</f>
        <v>345.66</v>
      </c>
      <c r="D13" s="97">
        <f t="shared" si="0"/>
        <v>345.66</v>
      </c>
      <c r="E13" s="97">
        <v>345.66</v>
      </c>
      <c r="F13" s="79">
        <v>35</v>
      </c>
      <c r="G13" s="79"/>
      <c r="H13" s="77"/>
      <c r="I13" s="77"/>
      <c r="J13" s="77"/>
      <c r="K13" s="77"/>
      <c r="L13" s="77"/>
      <c r="M13" s="77"/>
    </row>
  </sheetData>
  <sheetProtection/>
  <mergeCells count="13">
    <mergeCell ref="H5:H6"/>
    <mergeCell ref="I5:I6"/>
    <mergeCell ref="J5:J6"/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</mergeCells>
  <printOptions horizontalCentered="1"/>
  <pageMargins left="0.59" right="0.59" top="0.9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J31" sqref="J31"/>
    </sheetView>
  </sheetViews>
  <sheetFormatPr defaultColWidth="9.16015625" defaultRowHeight="12.75" customHeight="1"/>
  <cols>
    <col min="1" max="1" width="38.33203125" style="0" customWidth="1"/>
    <col min="2" max="2" width="18" style="0" customWidth="1"/>
    <col min="3" max="3" width="30.5" style="0" customWidth="1"/>
    <col min="4" max="4" width="17.33203125" style="0" customWidth="1"/>
    <col min="5" max="5" width="33" style="0" customWidth="1"/>
    <col min="6" max="6" width="19.16015625" style="0" customWidth="1"/>
  </cols>
  <sheetData>
    <row r="1" spans="1:6" ht="22.5" customHeight="1">
      <c r="A1" s="55" t="s">
        <v>109</v>
      </c>
      <c r="B1" s="56"/>
      <c r="C1" s="56"/>
      <c r="D1" s="56"/>
      <c r="E1" s="56"/>
      <c r="F1" s="57"/>
    </row>
    <row r="2" spans="1:6" ht="22.5" customHeight="1">
      <c r="A2" s="58" t="s">
        <v>110</v>
      </c>
      <c r="B2" s="59"/>
      <c r="C2" s="59"/>
      <c r="D2" s="59"/>
      <c r="E2" s="59"/>
      <c r="F2" s="59"/>
    </row>
    <row r="3" spans="1:6" ht="22.5" customHeight="1">
      <c r="A3" s="125"/>
      <c r="B3" s="125"/>
      <c r="C3" s="60"/>
      <c r="D3" s="60"/>
      <c r="E3" s="61"/>
      <c r="F3" s="62" t="s">
        <v>3</v>
      </c>
    </row>
    <row r="4" spans="1:6" ht="22.5" customHeight="1">
      <c r="A4" s="126" t="s">
        <v>4</v>
      </c>
      <c r="B4" s="126"/>
      <c r="C4" s="126" t="s">
        <v>5</v>
      </c>
      <c r="D4" s="126"/>
      <c r="E4" s="126"/>
      <c r="F4" s="126"/>
    </row>
    <row r="5" spans="1:6" ht="22.5" customHeight="1">
      <c r="A5" s="63" t="s">
        <v>6</v>
      </c>
      <c r="B5" s="63" t="s">
        <v>7</v>
      </c>
      <c r="C5" s="63" t="s">
        <v>8</v>
      </c>
      <c r="D5" s="64" t="s">
        <v>7</v>
      </c>
      <c r="E5" s="63" t="s">
        <v>9</v>
      </c>
      <c r="F5" s="63" t="s">
        <v>7</v>
      </c>
    </row>
    <row r="6" spans="1:6" ht="19.5" customHeight="1">
      <c r="A6" s="5" t="s">
        <v>111</v>
      </c>
      <c r="B6" s="36">
        <f>B7+B9+B10</f>
        <v>1275.44</v>
      </c>
      <c r="C6" s="5" t="s">
        <v>111</v>
      </c>
      <c r="D6" s="36">
        <f>SUM(D7:D34)</f>
        <v>1275.44</v>
      </c>
      <c r="E6" s="68" t="s">
        <v>111</v>
      </c>
      <c r="F6" s="36">
        <f>F7+F12+F23+F25+F24</f>
        <v>1275.44</v>
      </c>
    </row>
    <row r="7" spans="1:6" ht="19.5" customHeight="1">
      <c r="A7" s="65" t="s">
        <v>112</v>
      </c>
      <c r="B7" s="36">
        <v>1275.44</v>
      </c>
      <c r="C7" s="83" t="s">
        <v>12</v>
      </c>
      <c r="D7" s="36"/>
      <c r="E7" s="68" t="s">
        <v>13</v>
      </c>
      <c r="F7" s="36">
        <f>SUM(F8:F11)</f>
        <v>536.44</v>
      </c>
    </row>
    <row r="8" spans="1:8" ht="19.5" customHeight="1">
      <c r="A8" s="26" t="s">
        <v>113</v>
      </c>
      <c r="B8" s="36"/>
      <c r="C8" s="83" t="s">
        <v>15</v>
      </c>
      <c r="D8" s="36"/>
      <c r="E8" s="68" t="s">
        <v>16</v>
      </c>
      <c r="F8" s="36">
        <v>527.14</v>
      </c>
      <c r="H8" s="43"/>
    </row>
    <row r="9" spans="1:6" ht="19.5" customHeight="1">
      <c r="A9" s="65" t="s">
        <v>114</v>
      </c>
      <c r="B9" s="84"/>
      <c r="C9" s="83" t="s">
        <v>18</v>
      </c>
      <c r="D9" s="36"/>
      <c r="E9" s="68" t="s">
        <v>19</v>
      </c>
      <c r="F9" s="36">
        <v>8.1</v>
      </c>
    </row>
    <row r="10" spans="1:6" ht="19.5" customHeight="1">
      <c r="A10" s="85" t="s">
        <v>115</v>
      </c>
      <c r="B10" s="36"/>
      <c r="C10" s="86" t="s">
        <v>21</v>
      </c>
      <c r="D10" s="36"/>
      <c r="E10" s="68" t="s">
        <v>22</v>
      </c>
      <c r="F10" s="36">
        <v>1.2</v>
      </c>
    </row>
    <row r="11" spans="1:6" ht="19.5" customHeight="1">
      <c r="A11" s="65"/>
      <c r="B11" s="87"/>
      <c r="C11" s="83" t="s">
        <v>24</v>
      </c>
      <c r="D11" s="36"/>
      <c r="E11" s="68" t="s">
        <v>116</v>
      </c>
      <c r="F11" s="36"/>
    </row>
    <row r="12" spans="1:6" ht="19.5" customHeight="1">
      <c r="A12" s="65"/>
      <c r="B12" s="36"/>
      <c r="C12" s="83" t="s">
        <v>27</v>
      </c>
      <c r="D12" s="36"/>
      <c r="E12" s="68" t="s">
        <v>28</v>
      </c>
      <c r="F12" s="88">
        <f>SUM(F13:F22)</f>
        <v>739</v>
      </c>
    </row>
    <row r="13" spans="1:6" ht="19.5" customHeight="1">
      <c r="A13" s="65"/>
      <c r="B13" s="36"/>
      <c r="C13" s="83" t="s">
        <v>30</v>
      </c>
      <c r="D13" s="36"/>
      <c r="E13" s="68" t="s">
        <v>16</v>
      </c>
      <c r="F13" s="36"/>
    </row>
    <row r="14" spans="1:6" ht="19.5" customHeight="1">
      <c r="A14" s="65"/>
      <c r="B14" s="36"/>
      <c r="C14" s="83" t="s">
        <v>32</v>
      </c>
      <c r="D14" s="36">
        <v>66.56</v>
      </c>
      <c r="E14" s="68" t="s">
        <v>19</v>
      </c>
      <c r="F14" s="36">
        <v>739</v>
      </c>
    </row>
    <row r="15" spans="1:6" ht="19.5" customHeight="1">
      <c r="A15" s="89"/>
      <c r="B15" s="36"/>
      <c r="C15" s="83" t="s">
        <v>34</v>
      </c>
      <c r="D15" s="36"/>
      <c r="E15" s="68" t="s">
        <v>22</v>
      </c>
      <c r="F15" s="36"/>
    </row>
    <row r="16" spans="1:6" ht="19.5" customHeight="1">
      <c r="A16" s="89"/>
      <c r="B16" s="36"/>
      <c r="C16" s="83" t="s">
        <v>36</v>
      </c>
      <c r="D16" s="36">
        <v>24.11</v>
      </c>
      <c r="E16" s="68" t="s">
        <v>37</v>
      </c>
      <c r="F16" s="36"/>
    </row>
    <row r="17" spans="1:6" ht="19.5" customHeight="1">
      <c r="A17" s="89"/>
      <c r="B17" s="36"/>
      <c r="C17" s="83" t="s">
        <v>39</v>
      </c>
      <c r="D17" s="36"/>
      <c r="E17" s="68" t="s">
        <v>40</v>
      </c>
      <c r="F17" s="36"/>
    </row>
    <row r="18" spans="1:6" ht="19.5" customHeight="1">
      <c r="A18" s="89"/>
      <c r="B18" s="49"/>
      <c r="C18" s="83" t="s">
        <v>41</v>
      </c>
      <c r="D18" s="36"/>
      <c r="E18" s="68" t="s">
        <v>42</v>
      </c>
      <c r="F18" s="36"/>
    </row>
    <row r="19" spans="1:6" ht="19.5" customHeight="1">
      <c r="A19" s="69"/>
      <c r="B19" s="71"/>
      <c r="C19" s="83" t="s">
        <v>43</v>
      </c>
      <c r="D19" s="36"/>
      <c r="E19" s="68" t="s">
        <v>44</v>
      </c>
      <c r="F19" s="36"/>
    </row>
    <row r="20" spans="1:6" ht="19.5" customHeight="1">
      <c r="A20" s="69"/>
      <c r="B20" s="49"/>
      <c r="C20" s="83" t="s">
        <v>45</v>
      </c>
      <c r="D20" s="36">
        <v>1149.46</v>
      </c>
      <c r="E20" s="68" t="s">
        <v>46</v>
      </c>
      <c r="F20" s="36"/>
    </row>
    <row r="21" spans="1:6" ht="19.5" customHeight="1">
      <c r="A21" s="70"/>
      <c r="B21" s="49"/>
      <c r="C21" s="83" t="s">
        <v>47</v>
      </c>
      <c r="D21" s="36"/>
      <c r="E21" s="68" t="s">
        <v>48</v>
      </c>
      <c r="F21" s="36"/>
    </row>
    <row r="22" spans="1:6" ht="19.5" customHeight="1">
      <c r="A22" s="72"/>
      <c r="B22" s="49"/>
      <c r="C22" s="83" t="s">
        <v>49</v>
      </c>
      <c r="D22" s="36"/>
      <c r="E22" s="68" t="s">
        <v>50</v>
      </c>
      <c r="F22" s="36"/>
    </row>
    <row r="23" spans="1:6" ht="19.5" customHeight="1">
      <c r="A23" s="90"/>
      <c r="B23" s="49"/>
      <c r="C23" s="83" t="s">
        <v>51</v>
      </c>
      <c r="D23" s="36"/>
      <c r="E23" s="73" t="s">
        <v>52</v>
      </c>
      <c r="F23" s="36"/>
    </row>
    <row r="24" spans="1:6" ht="19.5" customHeight="1">
      <c r="A24" s="90"/>
      <c r="B24" s="49"/>
      <c r="C24" s="83" t="s">
        <v>53</v>
      </c>
      <c r="D24" s="36"/>
      <c r="E24" s="73" t="s">
        <v>54</v>
      </c>
      <c r="F24" s="36"/>
    </row>
    <row r="25" spans="1:7" ht="19.5" customHeight="1">
      <c r="A25" s="90"/>
      <c r="B25" s="49"/>
      <c r="C25" s="83" t="s">
        <v>55</v>
      </c>
      <c r="D25" s="36"/>
      <c r="E25" s="73" t="s">
        <v>56</v>
      </c>
      <c r="F25" s="36"/>
      <c r="G25" s="43"/>
    </row>
    <row r="26" spans="1:8" ht="19.5" customHeight="1">
      <c r="A26" s="90"/>
      <c r="B26" s="49"/>
      <c r="C26" s="83" t="s">
        <v>57</v>
      </c>
      <c r="D26" s="36">
        <v>35.31</v>
      </c>
      <c r="E26" s="68"/>
      <c r="F26" s="36"/>
      <c r="G26" s="43"/>
      <c r="H26" s="43"/>
    </row>
    <row r="27" spans="1:8" ht="19.5" customHeight="1">
      <c r="A27" s="72"/>
      <c r="B27" s="71"/>
      <c r="C27" s="83" t="s">
        <v>58</v>
      </c>
      <c r="D27" s="36"/>
      <c r="E27" s="68"/>
      <c r="F27" s="36"/>
      <c r="G27" s="43"/>
      <c r="H27" s="43"/>
    </row>
    <row r="28" spans="1:8" ht="19.5" customHeight="1">
      <c r="A28" s="90"/>
      <c r="B28" s="49"/>
      <c r="C28" s="83" t="s">
        <v>59</v>
      </c>
      <c r="D28" s="36"/>
      <c r="E28" s="68"/>
      <c r="F28" s="36"/>
      <c r="G28" s="43"/>
      <c r="H28" s="43"/>
    </row>
    <row r="29" spans="1:8" ht="19.5" customHeight="1">
      <c r="A29" s="72"/>
      <c r="B29" s="71"/>
      <c r="C29" s="83" t="s">
        <v>60</v>
      </c>
      <c r="D29" s="36"/>
      <c r="E29" s="68"/>
      <c r="F29" s="36"/>
      <c r="G29" s="43"/>
      <c r="H29" s="43"/>
    </row>
    <row r="30" spans="1:7" ht="19.5" customHeight="1">
      <c r="A30" s="72"/>
      <c r="B30" s="49"/>
      <c r="C30" s="83" t="s">
        <v>61</v>
      </c>
      <c r="D30" s="36"/>
      <c r="E30" s="68"/>
      <c r="F30" s="36"/>
      <c r="G30" s="43"/>
    </row>
    <row r="31" spans="1:6" ht="19.5" customHeight="1">
      <c r="A31" s="72"/>
      <c r="B31" s="49"/>
      <c r="C31" s="83" t="s">
        <v>62</v>
      </c>
      <c r="D31" s="36"/>
      <c r="E31" s="68"/>
      <c r="F31" s="36"/>
    </row>
    <row r="32" spans="1:6" ht="19.5" customHeight="1">
      <c r="A32" s="72"/>
      <c r="B32" s="49"/>
      <c r="C32" s="83" t="s">
        <v>63</v>
      </c>
      <c r="D32" s="36"/>
      <c r="E32" s="68"/>
      <c r="F32" s="36"/>
    </row>
    <row r="33" spans="1:8" ht="19.5" customHeight="1">
      <c r="A33" s="72"/>
      <c r="B33" s="49"/>
      <c r="C33" s="83" t="s">
        <v>64</v>
      </c>
      <c r="D33" s="36"/>
      <c r="E33" s="68"/>
      <c r="F33" s="36"/>
      <c r="G33" s="43"/>
      <c r="H33" s="43"/>
    </row>
    <row r="34" spans="1:6" ht="19.5" customHeight="1">
      <c r="A34" s="70"/>
      <c r="B34" s="49"/>
      <c r="C34" s="83" t="s">
        <v>65</v>
      </c>
      <c r="D34" s="36"/>
      <c r="E34" s="68"/>
      <c r="F34" s="36"/>
    </row>
    <row r="35" spans="1:6" ht="19.5" customHeight="1">
      <c r="A35" s="64" t="s">
        <v>66</v>
      </c>
      <c r="B35" s="71">
        <f>SUM(B6)</f>
        <v>1275.44</v>
      </c>
      <c r="C35" s="64" t="s">
        <v>67</v>
      </c>
      <c r="D35" s="74">
        <f>D6</f>
        <v>1275.44</v>
      </c>
      <c r="E35" s="64" t="s">
        <v>67</v>
      </c>
      <c r="F35" s="75">
        <f>SUM(F6)</f>
        <v>1275.44</v>
      </c>
    </row>
    <row r="36" spans="1:6" ht="19.5" customHeight="1">
      <c r="A36" s="83" t="s">
        <v>72</v>
      </c>
      <c r="B36" s="49">
        <v>0</v>
      </c>
      <c r="C36" s="89" t="s">
        <v>69</v>
      </c>
      <c r="D36" s="74"/>
      <c r="E36" s="89" t="s">
        <v>69</v>
      </c>
      <c r="F36" s="75">
        <f>D36</f>
        <v>0</v>
      </c>
    </row>
    <row r="37" spans="1:6" ht="19.5" customHeight="1">
      <c r="A37" s="83" t="s">
        <v>73</v>
      </c>
      <c r="B37" s="49">
        <v>0</v>
      </c>
      <c r="C37" s="69"/>
      <c r="D37" s="36"/>
      <c r="E37" s="69"/>
      <c r="F37" s="36"/>
    </row>
    <row r="38" spans="1:6" ht="19.5" customHeight="1">
      <c r="A38" s="83" t="s">
        <v>117</v>
      </c>
      <c r="B38" s="49">
        <v>0</v>
      </c>
      <c r="C38" s="91"/>
      <c r="D38" s="92"/>
      <c r="E38" s="72"/>
      <c r="F38" s="74"/>
    </row>
    <row r="39" spans="1:6" ht="19.5" customHeight="1">
      <c r="A39" s="63" t="s">
        <v>75</v>
      </c>
      <c r="B39" s="71">
        <f>SUM(B35,B36)</f>
        <v>1275.44</v>
      </c>
      <c r="C39" s="93" t="s">
        <v>76</v>
      </c>
      <c r="D39" s="92">
        <f>SUM(D35,D36)</f>
        <v>1275.44</v>
      </c>
      <c r="E39" s="63" t="s">
        <v>76</v>
      </c>
      <c r="F39" s="36">
        <f>SUM(F35,F36)</f>
        <v>1275.44</v>
      </c>
    </row>
  </sheetData>
  <sheetProtection/>
  <mergeCells count="3">
    <mergeCell ref="A3:B3"/>
    <mergeCell ref="A4:B4"/>
    <mergeCell ref="C4:F4"/>
  </mergeCells>
  <printOptions horizontalCentered="1"/>
  <pageMargins left="0.75" right="0.75" top="0.99" bottom="0.59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L31" sqref="L31"/>
    </sheetView>
  </sheetViews>
  <sheetFormatPr defaultColWidth="9.16015625" defaultRowHeight="12.75" customHeight="1"/>
  <cols>
    <col min="1" max="1" width="14.16015625" style="0" customWidth="1"/>
    <col min="2" max="2" width="38.160156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3.5" customHeight="1">
      <c r="A1" s="43" t="s">
        <v>118</v>
      </c>
    </row>
    <row r="2" spans="1:7" ht="21" customHeight="1">
      <c r="A2" s="44" t="s">
        <v>119</v>
      </c>
      <c r="B2" s="44"/>
      <c r="C2" s="44"/>
      <c r="D2" s="44"/>
      <c r="E2" s="44"/>
      <c r="F2" s="44"/>
      <c r="G2" s="44"/>
    </row>
    <row r="3" ht="12.75" customHeight="1">
      <c r="G3" s="47" t="s">
        <v>3</v>
      </c>
    </row>
    <row r="4" spans="1:7" ht="18" customHeight="1">
      <c r="A4" s="3" t="s">
        <v>120</v>
      </c>
      <c r="B4" s="3" t="s">
        <v>121</v>
      </c>
      <c r="C4" s="3" t="s">
        <v>84</v>
      </c>
      <c r="D4" s="3" t="s">
        <v>122</v>
      </c>
      <c r="E4" s="3" t="s">
        <v>123</v>
      </c>
      <c r="F4" s="3" t="s">
        <v>124</v>
      </c>
      <c r="G4" s="3" t="s">
        <v>125</v>
      </c>
    </row>
    <row r="5" spans="1:7" ht="18" customHeight="1">
      <c r="A5" s="1" t="s">
        <v>94</v>
      </c>
      <c r="B5" s="1" t="s">
        <v>94</v>
      </c>
      <c r="C5" s="1">
        <v>1</v>
      </c>
      <c r="D5" s="1">
        <v>2</v>
      </c>
      <c r="E5" s="1">
        <v>3</v>
      </c>
      <c r="F5" s="1">
        <v>4</v>
      </c>
      <c r="G5" s="1" t="s">
        <v>94</v>
      </c>
    </row>
    <row r="6" spans="1:7" ht="18" customHeight="1">
      <c r="A6" s="31"/>
      <c r="B6" s="31" t="s">
        <v>84</v>
      </c>
      <c r="C6" s="77">
        <f>D6+E6+F6</f>
        <v>1275.44</v>
      </c>
      <c r="D6" s="79">
        <f>D7+D14+D18+D24</f>
        <v>528.3399999999999</v>
      </c>
      <c r="E6" s="79">
        <f>E7+E14+E18+E24</f>
        <v>8.1</v>
      </c>
      <c r="F6" s="79">
        <f>F7+F14+F18+F24</f>
        <v>739</v>
      </c>
      <c r="G6" s="1"/>
    </row>
    <row r="7" spans="1:7" ht="18" customHeight="1">
      <c r="A7" s="52" t="s">
        <v>126</v>
      </c>
      <c r="B7" s="52" t="s">
        <v>127</v>
      </c>
      <c r="C7" s="77">
        <f>D7+E7+F7</f>
        <v>66.56</v>
      </c>
      <c r="D7" s="79">
        <f>D8+D10</f>
        <v>66.56</v>
      </c>
      <c r="E7" s="79">
        <v>0</v>
      </c>
      <c r="F7" s="79">
        <v>0</v>
      </c>
      <c r="G7" s="76"/>
    </row>
    <row r="8" spans="1:7" ht="18" customHeight="1">
      <c r="A8" s="52" t="s">
        <v>128</v>
      </c>
      <c r="B8" s="52" t="s">
        <v>129</v>
      </c>
      <c r="C8" s="77">
        <f>D8+E8+F8</f>
        <v>63.2</v>
      </c>
      <c r="D8" s="79">
        <v>63.2</v>
      </c>
      <c r="E8" s="79">
        <v>0</v>
      </c>
      <c r="F8" s="79">
        <v>0</v>
      </c>
      <c r="G8" s="76"/>
    </row>
    <row r="9" spans="1:7" ht="18" customHeight="1">
      <c r="A9" s="52" t="s">
        <v>130</v>
      </c>
      <c r="B9" s="82" t="s">
        <v>131</v>
      </c>
      <c r="C9" s="77">
        <f aca="true" t="shared" si="0" ref="C9:C19">D9+E9+F9</f>
        <v>63.2</v>
      </c>
      <c r="D9" s="79">
        <v>63.2</v>
      </c>
      <c r="E9" s="79">
        <v>0</v>
      </c>
      <c r="F9" s="79">
        <v>0</v>
      </c>
      <c r="G9" s="76"/>
    </row>
    <row r="10" spans="1:7" ht="18" customHeight="1">
      <c r="A10" s="52" t="s">
        <v>132</v>
      </c>
      <c r="B10" s="82" t="s">
        <v>133</v>
      </c>
      <c r="C10" s="77">
        <f t="shared" si="0"/>
        <v>3.36</v>
      </c>
      <c r="D10" s="79">
        <f>D11+D12+D13</f>
        <v>3.36</v>
      </c>
      <c r="E10" s="79">
        <v>0</v>
      </c>
      <c r="F10" s="79">
        <v>0</v>
      </c>
      <c r="G10" s="76"/>
    </row>
    <row r="11" spans="1:7" ht="18" customHeight="1">
      <c r="A11" s="52" t="s">
        <v>134</v>
      </c>
      <c r="B11" s="82" t="s">
        <v>135</v>
      </c>
      <c r="C11" s="77">
        <f t="shared" si="0"/>
        <v>1.77</v>
      </c>
      <c r="D11" s="79">
        <v>1.77</v>
      </c>
      <c r="E11" s="79">
        <v>0</v>
      </c>
      <c r="F11" s="79">
        <v>0</v>
      </c>
      <c r="G11" s="76"/>
    </row>
    <row r="12" spans="1:7" ht="18" customHeight="1">
      <c r="A12" s="52" t="s">
        <v>136</v>
      </c>
      <c r="B12" s="82" t="s">
        <v>137</v>
      </c>
      <c r="C12" s="77">
        <f t="shared" si="0"/>
        <v>0.63</v>
      </c>
      <c r="D12" s="79">
        <v>0.63</v>
      </c>
      <c r="E12" s="79">
        <v>0</v>
      </c>
      <c r="F12" s="79">
        <v>0</v>
      </c>
      <c r="G12" s="76"/>
    </row>
    <row r="13" spans="1:7" ht="18" customHeight="1">
      <c r="A13" s="52" t="s">
        <v>138</v>
      </c>
      <c r="B13" s="82" t="s">
        <v>139</v>
      </c>
      <c r="C13" s="77">
        <f t="shared" si="0"/>
        <v>0.96</v>
      </c>
      <c r="D13" s="79">
        <v>0.96</v>
      </c>
      <c r="E13" s="79">
        <v>0</v>
      </c>
      <c r="F13" s="79">
        <v>0</v>
      </c>
      <c r="G13" s="76"/>
    </row>
    <row r="14" spans="1:7" ht="18" customHeight="1">
      <c r="A14" s="52" t="s">
        <v>140</v>
      </c>
      <c r="B14" s="82" t="s">
        <v>141</v>
      </c>
      <c r="C14" s="77">
        <f t="shared" si="0"/>
        <v>24.11</v>
      </c>
      <c r="D14" s="79">
        <f>D15</f>
        <v>24.11</v>
      </c>
      <c r="E14" s="79">
        <v>0</v>
      </c>
      <c r="F14" s="79">
        <v>0</v>
      </c>
      <c r="G14" s="76"/>
    </row>
    <row r="15" spans="1:7" ht="18" customHeight="1">
      <c r="A15" s="52" t="s">
        <v>142</v>
      </c>
      <c r="B15" s="52" t="s">
        <v>143</v>
      </c>
      <c r="C15" s="77">
        <f t="shared" si="0"/>
        <v>24.11</v>
      </c>
      <c r="D15" s="79">
        <f>D16+D17</f>
        <v>24.11</v>
      </c>
      <c r="E15" s="79">
        <v>0</v>
      </c>
      <c r="F15" s="79">
        <v>0</v>
      </c>
      <c r="G15" s="76"/>
    </row>
    <row r="16" spans="1:7" ht="18" customHeight="1">
      <c r="A16" s="52" t="s">
        <v>144</v>
      </c>
      <c r="B16" s="52" t="s">
        <v>145</v>
      </c>
      <c r="C16" s="77">
        <f t="shared" si="0"/>
        <v>10.57</v>
      </c>
      <c r="D16" s="79">
        <v>10.57</v>
      </c>
      <c r="E16" s="79">
        <v>0</v>
      </c>
      <c r="F16" s="79">
        <v>0</v>
      </c>
      <c r="G16" s="76"/>
    </row>
    <row r="17" spans="1:7" ht="18" customHeight="1">
      <c r="A17" s="52" t="s">
        <v>146</v>
      </c>
      <c r="B17" s="52" t="s">
        <v>147</v>
      </c>
      <c r="C17" s="77">
        <f t="shared" si="0"/>
        <v>13.54</v>
      </c>
      <c r="D17" s="79">
        <v>13.54</v>
      </c>
      <c r="E17" s="79">
        <v>0</v>
      </c>
      <c r="F17" s="79">
        <v>0</v>
      </c>
      <c r="G17" s="76"/>
    </row>
    <row r="18" spans="1:7" ht="18" customHeight="1">
      <c r="A18" s="52" t="s">
        <v>148</v>
      </c>
      <c r="B18" s="52" t="s">
        <v>149</v>
      </c>
      <c r="C18" s="77">
        <f t="shared" si="0"/>
        <v>1149.46</v>
      </c>
      <c r="D18" s="79">
        <f>D19</f>
        <v>402.35999999999996</v>
      </c>
      <c r="E18" s="79">
        <f>E19</f>
        <v>8.1</v>
      </c>
      <c r="F18" s="79">
        <f>F19</f>
        <v>739</v>
      </c>
      <c r="G18" s="76"/>
    </row>
    <row r="19" spans="1:7" ht="18" customHeight="1">
      <c r="A19" s="52" t="s">
        <v>150</v>
      </c>
      <c r="B19" s="52" t="s">
        <v>151</v>
      </c>
      <c r="C19" s="77">
        <f t="shared" si="0"/>
        <v>1149.46</v>
      </c>
      <c r="D19" s="79">
        <f>SUM(D20:D23)</f>
        <v>402.35999999999996</v>
      </c>
      <c r="E19" s="79">
        <f>SUM(E20:E23)</f>
        <v>8.1</v>
      </c>
      <c r="F19" s="79">
        <f>SUM(F20:F23)</f>
        <v>739</v>
      </c>
      <c r="G19" s="76"/>
    </row>
    <row r="20" spans="1:7" ht="18" customHeight="1">
      <c r="A20" s="52" t="s">
        <v>152</v>
      </c>
      <c r="B20" s="52" t="s">
        <v>153</v>
      </c>
      <c r="C20" s="77">
        <f aca="true" t="shared" si="1" ref="C20:C26">D20+E20+F20</f>
        <v>130.02</v>
      </c>
      <c r="D20" s="79">
        <v>123.72</v>
      </c>
      <c r="E20" s="79">
        <v>6.3</v>
      </c>
      <c r="F20" s="79"/>
      <c r="G20" s="76"/>
    </row>
    <row r="21" spans="1:7" ht="18" customHeight="1">
      <c r="A21" s="52" t="s">
        <v>154</v>
      </c>
      <c r="B21" s="52" t="s">
        <v>155</v>
      </c>
      <c r="C21" s="77">
        <f t="shared" si="1"/>
        <v>704</v>
      </c>
      <c r="D21" s="79"/>
      <c r="E21" s="79"/>
      <c r="F21" s="79">
        <v>704</v>
      </c>
      <c r="G21" s="76"/>
    </row>
    <row r="22" spans="1:7" ht="18" customHeight="1">
      <c r="A22" s="52" t="s">
        <v>156</v>
      </c>
      <c r="B22" s="52" t="s">
        <v>157</v>
      </c>
      <c r="C22" s="77">
        <f t="shared" si="1"/>
        <v>276.32</v>
      </c>
      <c r="D22" s="79">
        <v>241.32</v>
      </c>
      <c r="E22" s="79"/>
      <c r="F22" s="79">
        <v>35</v>
      </c>
      <c r="G22" s="76"/>
    </row>
    <row r="23" spans="1:7" ht="18" customHeight="1">
      <c r="A23" s="52" t="s">
        <v>158</v>
      </c>
      <c r="B23" s="52" t="s">
        <v>159</v>
      </c>
      <c r="C23" s="77">
        <f t="shared" si="1"/>
        <v>39.12</v>
      </c>
      <c r="D23" s="79">
        <v>37.32</v>
      </c>
      <c r="E23" s="79">
        <v>1.8</v>
      </c>
      <c r="F23" s="79"/>
      <c r="G23" s="76"/>
    </row>
    <row r="24" spans="1:7" ht="18" customHeight="1">
      <c r="A24" s="52" t="s">
        <v>160</v>
      </c>
      <c r="B24" s="52" t="s">
        <v>161</v>
      </c>
      <c r="C24" s="77">
        <f t="shared" si="1"/>
        <v>35.31</v>
      </c>
      <c r="D24" s="79">
        <v>35.31</v>
      </c>
      <c r="E24" s="79">
        <v>0</v>
      </c>
      <c r="F24" s="79">
        <v>0</v>
      </c>
      <c r="G24" s="76"/>
    </row>
    <row r="25" spans="1:7" ht="18" customHeight="1">
      <c r="A25" s="35" t="s">
        <v>162</v>
      </c>
      <c r="B25" s="35" t="s">
        <v>163</v>
      </c>
      <c r="C25" s="77">
        <f t="shared" si="1"/>
        <v>35.31</v>
      </c>
      <c r="D25" s="79">
        <v>35.31</v>
      </c>
      <c r="E25" s="79">
        <v>0</v>
      </c>
      <c r="F25" s="79">
        <v>0</v>
      </c>
      <c r="G25" s="72"/>
    </row>
    <row r="26" spans="1:7" ht="18" customHeight="1">
      <c r="A26" s="35" t="s">
        <v>164</v>
      </c>
      <c r="B26" s="35" t="s">
        <v>165</v>
      </c>
      <c r="C26" s="77">
        <f t="shared" si="1"/>
        <v>35.31</v>
      </c>
      <c r="D26" s="79">
        <v>35.31</v>
      </c>
      <c r="E26" s="79">
        <v>0</v>
      </c>
      <c r="F26" s="79">
        <v>0</v>
      </c>
      <c r="G26" s="72"/>
    </row>
  </sheetData>
  <sheetProtection/>
  <printOptions horizontalCentered="1"/>
  <pageMargins left="0.59" right="0.59" top="0.99" bottom="0.7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L19" sqref="L1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18" customHeight="1">
      <c r="A1" s="43" t="s">
        <v>166</v>
      </c>
    </row>
    <row r="2" spans="1:7" ht="18.75" customHeight="1">
      <c r="A2" s="44" t="s">
        <v>167</v>
      </c>
      <c r="B2" s="44"/>
      <c r="C2" s="44"/>
      <c r="D2" s="44"/>
      <c r="E2" s="44"/>
      <c r="F2" s="44"/>
      <c r="G2" s="44"/>
    </row>
    <row r="3" ht="13.5" customHeight="1">
      <c r="G3" s="47" t="s">
        <v>3</v>
      </c>
    </row>
    <row r="4" spans="1:7" ht="22.5" customHeight="1">
      <c r="A4" s="3" t="s">
        <v>168</v>
      </c>
      <c r="B4" s="3" t="s">
        <v>169</v>
      </c>
      <c r="C4" s="3" t="s">
        <v>84</v>
      </c>
      <c r="D4" s="3" t="s">
        <v>122</v>
      </c>
      <c r="E4" s="3" t="s">
        <v>123</v>
      </c>
      <c r="F4" s="3" t="s">
        <v>124</v>
      </c>
      <c r="G4" s="3" t="s">
        <v>125</v>
      </c>
    </row>
    <row r="5" spans="1:7" ht="15.75" customHeight="1">
      <c r="A5" s="1" t="s">
        <v>94</v>
      </c>
      <c r="B5" s="1" t="s">
        <v>94</v>
      </c>
      <c r="C5" s="1">
        <v>1</v>
      </c>
      <c r="D5" s="1">
        <v>2</v>
      </c>
      <c r="E5" s="1">
        <v>3</v>
      </c>
      <c r="F5" s="1">
        <v>4</v>
      </c>
      <c r="G5" s="1" t="s">
        <v>94</v>
      </c>
    </row>
    <row r="6" spans="1:7" ht="15.75" customHeight="1">
      <c r="A6" s="50"/>
      <c r="B6" s="50" t="s">
        <v>84</v>
      </c>
      <c r="C6" s="77">
        <f>D6+E6+F6</f>
        <v>1275.44</v>
      </c>
      <c r="D6" s="77">
        <f>D7+D17+D29</f>
        <v>528.34</v>
      </c>
      <c r="E6" s="77">
        <f>E7+E17+E29</f>
        <v>8.1</v>
      </c>
      <c r="F6" s="77">
        <f>F7+F17+F29</f>
        <v>739</v>
      </c>
      <c r="G6" s="76"/>
    </row>
    <row r="7" spans="1:7" ht="15.75" customHeight="1">
      <c r="A7" s="52" t="s">
        <v>170</v>
      </c>
      <c r="B7" s="52" t="s">
        <v>171</v>
      </c>
      <c r="C7" s="77">
        <f>D7+E7+F7</f>
        <v>527.14</v>
      </c>
      <c r="D7" s="77">
        <f>SUM(D8:D16)</f>
        <v>527.14</v>
      </c>
      <c r="E7" s="77">
        <f>SUM(E8:E16)</f>
        <v>0</v>
      </c>
      <c r="F7" s="77">
        <f>SUM(F8:F16)</f>
        <v>0</v>
      </c>
      <c r="G7" s="76"/>
    </row>
    <row r="8" spans="1:7" ht="15.75" customHeight="1">
      <c r="A8" s="52" t="s">
        <v>172</v>
      </c>
      <c r="B8" s="52" t="s">
        <v>173</v>
      </c>
      <c r="C8" s="77">
        <f aca="true" t="shared" si="0" ref="C8:C30">D8+E8+F8</f>
        <v>310.06</v>
      </c>
      <c r="D8" s="77">
        <v>310.06</v>
      </c>
      <c r="E8" s="77"/>
      <c r="F8" s="77"/>
      <c r="G8" s="76"/>
    </row>
    <row r="9" spans="1:7" ht="15.75" customHeight="1">
      <c r="A9" s="52" t="s">
        <v>174</v>
      </c>
      <c r="B9" s="52" t="s">
        <v>175</v>
      </c>
      <c r="C9" s="77">
        <f t="shared" si="0"/>
        <v>51.36</v>
      </c>
      <c r="D9" s="77">
        <v>51.36</v>
      </c>
      <c r="E9" s="77"/>
      <c r="F9" s="77"/>
      <c r="G9" s="76"/>
    </row>
    <row r="10" spans="1:7" ht="15.75" customHeight="1">
      <c r="A10" s="52" t="s">
        <v>176</v>
      </c>
      <c r="B10" s="52" t="s">
        <v>177</v>
      </c>
      <c r="C10" s="77">
        <f t="shared" si="0"/>
        <v>5.08</v>
      </c>
      <c r="D10" s="77">
        <v>5.08</v>
      </c>
      <c r="E10" s="77"/>
      <c r="F10" s="77"/>
      <c r="G10" s="76"/>
    </row>
    <row r="11" spans="1:7" ht="15.75" customHeight="1">
      <c r="A11" s="52" t="s">
        <v>178</v>
      </c>
      <c r="B11" s="52" t="s">
        <v>179</v>
      </c>
      <c r="C11" s="77">
        <f t="shared" si="0"/>
        <v>16.52</v>
      </c>
      <c r="D11" s="77">
        <v>16.52</v>
      </c>
      <c r="E11" s="77"/>
      <c r="F11" s="77"/>
      <c r="G11" s="76"/>
    </row>
    <row r="12" spans="1:7" ht="15.75" customHeight="1">
      <c r="A12" s="52" t="s">
        <v>180</v>
      </c>
      <c r="B12" s="52" t="s">
        <v>181</v>
      </c>
      <c r="C12" s="77">
        <f t="shared" si="0"/>
        <v>63.2</v>
      </c>
      <c r="D12" s="77">
        <v>63.2</v>
      </c>
      <c r="E12" s="77"/>
      <c r="F12" s="77"/>
      <c r="G12" s="76"/>
    </row>
    <row r="13" spans="1:7" ht="15.75" customHeight="1">
      <c r="A13" s="52" t="s">
        <v>182</v>
      </c>
      <c r="B13" s="52" t="s">
        <v>183</v>
      </c>
      <c r="C13" s="77">
        <f t="shared" si="0"/>
        <v>24.11</v>
      </c>
      <c r="D13" s="77">
        <v>24.11</v>
      </c>
      <c r="E13" s="77"/>
      <c r="F13" s="77"/>
      <c r="G13" s="76"/>
    </row>
    <row r="14" spans="1:7" ht="15.75" customHeight="1">
      <c r="A14" s="52" t="s">
        <v>184</v>
      </c>
      <c r="B14" s="52" t="s">
        <v>185</v>
      </c>
      <c r="C14" s="77">
        <f t="shared" si="0"/>
        <v>3.36</v>
      </c>
      <c r="D14" s="77">
        <v>3.36</v>
      </c>
      <c r="E14" s="77"/>
      <c r="F14" s="77"/>
      <c r="G14" s="76"/>
    </row>
    <row r="15" spans="1:7" ht="15.75" customHeight="1">
      <c r="A15" s="52" t="s">
        <v>186</v>
      </c>
      <c r="B15" s="52" t="s">
        <v>187</v>
      </c>
      <c r="C15" s="77">
        <f t="shared" si="0"/>
        <v>35.31</v>
      </c>
      <c r="D15" s="77">
        <v>35.31</v>
      </c>
      <c r="E15" s="77"/>
      <c r="F15" s="77"/>
      <c r="G15" s="76"/>
    </row>
    <row r="16" spans="1:7" ht="15.75" customHeight="1">
      <c r="A16" s="52" t="s">
        <v>188</v>
      </c>
      <c r="B16" s="52" t="s">
        <v>189</v>
      </c>
      <c r="C16" s="77">
        <f t="shared" si="0"/>
        <v>18.14</v>
      </c>
      <c r="D16" s="77">
        <v>18.14</v>
      </c>
      <c r="E16" s="77"/>
      <c r="F16" s="77"/>
      <c r="G16" s="76"/>
    </row>
    <row r="17" spans="1:7" ht="15.75" customHeight="1">
      <c r="A17" s="52" t="s">
        <v>190</v>
      </c>
      <c r="B17" s="52" t="s">
        <v>191</v>
      </c>
      <c r="C17" s="77">
        <f t="shared" si="0"/>
        <v>747.1</v>
      </c>
      <c r="D17" s="77">
        <f>SUM(D18:D28)</f>
        <v>0</v>
      </c>
      <c r="E17" s="77">
        <f>SUM(E18:E28)</f>
        <v>8.1</v>
      </c>
      <c r="F17" s="77">
        <f>SUM(F18:F28)</f>
        <v>739</v>
      </c>
      <c r="G17" s="76"/>
    </row>
    <row r="18" spans="1:7" ht="15.75" customHeight="1">
      <c r="A18" s="52" t="s">
        <v>192</v>
      </c>
      <c r="B18" s="52" t="s">
        <v>193</v>
      </c>
      <c r="C18" s="77">
        <f t="shared" si="0"/>
        <v>314</v>
      </c>
      <c r="D18" s="77"/>
      <c r="E18" s="77">
        <v>4</v>
      </c>
      <c r="F18" s="77">
        <v>310</v>
      </c>
      <c r="G18" s="76"/>
    </row>
    <row r="19" spans="1:7" ht="15.75" customHeight="1">
      <c r="A19" s="52" t="s">
        <v>194</v>
      </c>
      <c r="B19" s="52" t="s">
        <v>195</v>
      </c>
      <c r="C19" s="77">
        <f t="shared" si="0"/>
        <v>2</v>
      </c>
      <c r="D19" s="77"/>
      <c r="E19" s="77"/>
      <c r="F19" s="77">
        <v>2</v>
      </c>
      <c r="G19" s="76"/>
    </row>
    <row r="20" spans="1:7" ht="15.75" customHeight="1">
      <c r="A20" s="52" t="s">
        <v>196</v>
      </c>
      <c r="B20" s="52" t="s">
        <v>197</v>
      </c>
      <c r="C20" s="77">
        <f t="shared" si="0"/>
        <v>2</v>
      </c>
      <c r="D20" s="77"/>
      <c r="E20" s="77">
        <v>1</v>
      </c>
      <c r="F20" s="77">
        <v>1</v>
      </c>
      <c r="G20" s="76"/>
    </row>
    <row r="21" spans="1:7" ht="15.75" customHeight="1">
      <c r="A21" s="52" t="s">
        <v>198</v>
      </c>
      <c r="B21" s="52" t="s">
        <v>199</v>
      </c>
      <c r="C21" s="77">
        <f t="shared" si="0"/>
        <v>4.2</v>
      </c>
      <c r="D21" s="77"/>
      <c r="E21" s="77">
        <v>1.2</v>
      </c>
      <c r="F21" s="77">
        <v>3</v>
      </c>
      <c r="G21" s="76"/>
    </row>
    <row r="22" spans="1:7" ht="15.75" customHeight="1">
      <c r="A22" s="52" t="s">
        <v>200</v>
      </c>
      <c r="B22" s="52" t="s">
        <v>201</v>
      </c>
      <c r="C22" s="77">
        <f t="shared" si="0"/>
        <v>14.4</v>
      </c>
      <c r="D22" s="77"/>
      <c r="E22" s="77">
        <v>1.4</v>
      </c>
      <c r="F22" s="77">
        <v>13</v>
      </c>
      <c r="G22" s="76"/>
    </row>
    <row r="23" spans="1:7" ht="15.75" customHeight="1">
      <c r="A23" s="52" t="s">
        <v>202</v>
      </c>
      <c r="B23" s="52" t="s">
        <v>203</v>
      </c>
      <c r="C23" s="77">
        <f t="shared" si="0"/>
        <v>5</v>
      </c>
      <c r="D23" s="77"/>
      <c r="E23" s="77"/>
      <c r="F23" s="77">
        <v>5</v>
      </c>
      <c r="G23" s="76"/>
    </row>
    <row r="24" spans="1:7" ht="15.75" customHeight="1">
      <c r="A24" s="52" t="s">
        <v>204</v>
      </c>
      <c r="B24" s="52" t="s">
        <v>205</v>
      </c>
      <c r="C24" s="77">
        <f t="shared" si="0"/>
        <v>89.5</v>
      </c>
      <c r="D24" s="77"/>
      <c r="E24" s="77">
        <v>0.5</v>
      </c>
      <c r="F24" s="77">
        <v>89</v>
      </c>
      <c r="G24" s="76"/>
    </row>
    <row r="25" spans="1:7" ht="15.75" customHeight="1">
      <c r="A25" s="52" t="s">
        <v>206</v>
      </c>
      <c r="B25" s="52" t="s">
        <v>207</v>
      </c>
      <c r="C25" s="77">
        <f t="shared" si="0"/>
        <v>205</v>
      </c>
      <c r="D25" s="77"/>
      <c r="E25" s="77"/>
      <c r="F25" s="77">
        <v>205</v>
      </c>
      <c r="G25" s="76"/>
    </row>
    <row r="26" spans="1:7" ht="15.75" customHeight="1">
      <c r="A26" s="52" t="s">
        <v>208</v>
      </c>
      <c r="B26" s="52" t="s">
        <v>209</v>
      </c>
      <c r="C26" s="77">
        <f t="shared" si="0"/>
        <v>2</v>
      </c>
      <c r="D26" s="77"/>
      <c r="E26" s="77"/>
      <c r="F26" s="77">
        <v>2</v>
      </c>
      <c r="G26" s="76"/>
    </row>
    <row r="27" spans="1:7" ht="15.75" customHeight="1">
      <c r="A27" s="52" t="s">
        <v>210</v>
      </c>
      <c r="B27" s="52" t="s">
        <v>211</v>
      </c>
      <c r="C27" s="77">
        <f t="shared" si="0"/>
        <v>101</v>
      </c>
      <c r="D27" s="77"/>
      <c r="E27" s="77"/>
      <c r="F27" s="77">
        <v>101</v>
      </c>
      <c r="G27" s="76"/>
    </row>
    <row r="28" spans="1:7" ht="15.75" customHeight="1">
      <c r="A28" s="52" t="s">
        <v>212</v>
      </c>
      <c r="B28" s="52" t="s">
        <v>213</v>
      </c>
      <c r="C28" s="77">
        <f t="shared" si="0"/>
        <v>8</v>
      </c>
      <c r="D28" s="77"/>
      <c r="E28" s="77"/>
      <c r="F28" s="77">
        <v>8</v>
      </c>
      <c r="G28" s="76"/>
    </row>
    <row r="29" spans="1:7" ht="15.75" customHeight="1">
      <c r="A29" s="52" t="s">
        <v>214</v>
      </c>
      <c r="B29" s="52" t="s">
        <v>215</v>
      </c>
      <c r="C29" s="77">
        <f t="shared" si="0"/>
        <v>1.2</v>
      </c>
      <c r="D29" s="77">
        <f>SUM(D30:D30)</f>
        <v>1.2</v>
      </c>
      <c r="E29" s="77">
        <f>SUM(E30:E30)</f>
        <v>0</v>
      </c>
      <c r="F29" s="77">
        <f>SUM(F30:F30)</f>
        <v>0</v>
      </c>
      <c r="G29" s="76"/>
    </row>
    <row r="30" spans="1:7" ht="15.75" customHeight="1">
      <c r="A30" s="52" t="s">
        <v>216</v>
      </c>
      <c r="B30" s="52" t="s">
        <v>217</v>
      </c>
      <c r="C30" s="77">
        <f t="shared" si="0"/>
        <v>1.2</v>
      </c>
      <c r="D30" s="77">
        <v>1.2</v>
      </c>
      <c r="E30" s="77"/>
      <c r="F30" s="77"/>
      <c r="G30" s="76"/>
    </row>
  </sheetData>
  <sheetProtection/>
  <printOptions horizontalCentered="1"/>
  <pageMargins left="0.59" right="0.59" top="0.79" bottom="0.5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PageLayoutView="0" workbookViewId="0" topLeftCell="A1">
      <selection activeCell="J9" sqref="J9"/>
    </sheetView>
  </sheetViews>
  <sheetFormatPr defaultColWidth="9.16015625" defaultRowHeight="12.75" customHeight="1"/>
  <cols>
    <col min="1" max="1" width="15.83203125" style="0" customWidth="1"/>
    <col min="2" max="2" width="46.5" style="0" customWidth="1"/>
    <col min="3" max="3" width="22.5" style="0" customWidth="1"/>
    <col min="4" max="4" width="22.33203125" style="0" customWidth="1"/>
    <col min="5" max="5" width="23.33203125" style="0" customWidth="1"/>
    <col min="6" max="6" width="20" style="0" customWidth="1"/>
  </cols>
  <sheetData>
    <row r="1" ht="19.5" customHeight="1">
      <c r="A1" s="43" t="s">
        <v>218</v>
      </c>
    </row>
    <row r="2" spans="1:6" ht="18.75" customHeight="1">
      <c r="A2" s="44" t="s">
        <v>219</v>
      </c>
      <c r="B2" s="44"/>
      <c r="C2" s="44"/>
      <c r="D2" s="44"/>
      <c r="E2" s="44"/>
      <c r="F2" s="44"/>
    </row>
    <row r="3" ht="12" customHeight="1">
      <c r="F3" s="47" t="s">
        <v>3</v>
      </c>
    </row>
    <row r="4" spans="1:6" ht="18.75" customHeight="1">
      <c r="A4" s="3" t="s">
        <v>120</v>
      </c>
      <c r="B4" s="3" t="s">
        <v>121</v>
      </c>
      <c r="C4" s="3" t="s">
        <v>84</v>
      </c>
      <c r="D4" s="3" t="s">
        <v>122</v>
      </c>
      <c r="E4" s="3" t="s">
        <v>123</v>
      </c>
      <c r="F4" s="3" t="s">
        <v>125</v>
      </c>
    </row>
    <row r="5" spans="1:6" ht="18.75" customHeight="1">
      <c r="A5" s="1" t="s">
        <v>94</v>
      </c>
      <c r="B5" s="1" t="s">
        <v>94</v>
      </c>
      <c r="C5" s="1">
        <v>1</v>
      </c>
      <c r="D5" s="1">
        <v>2</v>
      </c>
      <c r="E5" s="1">
        <v>3</v>
      </c>
      <c r="F5" s="1" t="s">
        <v>94</v>
      </c>
    </row>
    <row r="6" spans="1:6" ht="18.75" customHeight="1">
      <c r="A6" s="31"/>
      <c r="B6" s="78" t="s">
        <v>84</v>
      </c>
      <c r="C6" s="79">
        <f>C7+C14+C18+C23</f>
        <v>536.44</v>
      </c>
      <c r="D6" s="79">
        <f>D7+D14+D18+D23</f>
        <v>528.3399999999999</v>
      </c>
      <c r="E6" s="79">
        <f>E7+E14+E18+E23</f>
        <v>8.1</v>
      </c>
      <c r="F6" s="45"/>
    </row>
    <row r="7" spans="1:6" ht="18.75" customHeight="1">
      <c r="A7" s="52" t="s">
        <v>126</v>
      </c>
      <c r="B7" s="52" t="s">
        <v>127</v>
      </c>
      <c r="C7" s="79">
        <f>D7+E7</f>
        <v>66.56</v>
      </c>
      <c r="D7" s="79">
        <f>D8+D10</f>
        <v>66.56</v>
      </c>
      <c r="E7" s="80">
        <v>0</v>
      </c>
      <c r="F7" s="76"/>
    </row>
    <row r="8" spans="1:6" ht="18.75" customHeight="1">
      <c r="A8" s="52" t="s">
        <v>128</v>
      </c>
      <c r="B8" s="52" t="s">
        <v>129</v>
      </c>
      <c r="C8" s="79">
        <f>D8+E8</f>
        <v>63.2</v>
      </c>
      <c r="D8" s="79">
        <f>D9</f>
        <v>63.2</v>
      </c>
      <c r="E8" s="80">
        <v>0</v>
      </c>
      <c r="F8" s="76"/>
    </row>
    <row r="9" spans="1:6" ht="18.75" customHeight="1">
      <c r="A9" s="52" t="s">
        <v>130</v>
      </c>
      <c r="B9" s="81" t="s">
        <v>131</v>
      </c>
      <c r="C9" s="79">
        <f aca="true" t="shared" si="0" ref="C9:C25">D9+E9</f>
        <v>63.2</v>
      </c>
      <c r="D9" s="79">
        <v>63.2</v>
      </c>
      <c r="E9" s="80">
        <v>0</v>
      </c>
      <c r="F9" s="76"/>
    </row>
    <row r="10" spans="1:6" ht="18.75" customHeight="1">
      <c r="A10" s="52" t="s">
        <v>132</v>
      </c>
      <c r="B10" s="52" t="s">
        <v>133</v>
      </c>
      <c r="C10" s="79">
        <f t="shared" si="0"/>
        <v>3.36</v>
      </c>
      <c r="D10" s="79">
        <f>D11+D12+D13</f>
        <v>3.36</v>
      </c>
      <c r="E10" s="80">
        <v>0</v>
      </c>
      <c r="F10" s="76"/>
    </row>
    <row r="11" spans="1:6" ht="18.75" customHeight="1">
      <c r="A11" s="52" t="s">
        <v>134</v>
      </c>
      <c r="B11" s="52" t="s">
        <v>135</v>
      </c>
      <c r="C11" s="79">
        <f t="shared" si="0"/>
        <v>1.77</v>
      </c>
      <c r="D11" s="79">
        <v>1.77</v>
      </c>
      <c r="E11" s="80">
        <v>0</v>
      </c>
      <c r="F11" s="76"/>
    </row>
    <row r="12" spans="1:6" ht="18.75" customHeight="1">
      <c r="A12" s="52" t="s">
        <v>136</v>
      </c>
      <c r="B12" s="52" t="s">
        <v>137</v>
      </c>
      <c r="C12" s="79">
        <f t="shared" si="0"/>
        <v>0.63</v>
      </c>
      <c r="D12" s="79">
        <v>0.63</v>
      </c>
      <c r="E12" s="80">
        <v>0</v>
      </c>
      <c r="F12" s="76"/>
    </row>
    <row r="13" spans="1:6" ht="18.75" customHeight="1">
      <c r="A13" s="52" t="s">
        <v>138</v>
      </c>
      <c r="B13" s="52" t="s">
        <v>139</v>
      </c>
      <c r="C13" s="79">
        <f t="shared" si="0"/>
        <v>0.96</v>
      </c>
      <c r="D13" s="79">
        <v>0.96</v>
      </c>
      <c r="E13" s="80">
        <v>0</v>
      </c>
      <c r="F13" s="76"/>
    </row>
    <row r="14" spans="1:6" ht="18.75" customHeight="1">
      <c r="A14" s="35" t="s">
        <v>140</v>
      </c>
      <c r="B14" s="35" t="s">
        <v>141</v>
      </c>
      <c r="C14" s="79">
        <f t="shared" si="0"/>
        <v>24.11</v>
      </c>
      <c r="D14" s="79">
        <f>D15</f>
        <v>24.11</v>
      </c>
      <c r="E14" s="79">
        <v>0</v>
      </c>
      <c r="F14" s="76"/>
    </row>
    <row r="15" spans="1:6" ht="18.75" customHeight="1">
      <c r="A15" s="35" t="s">
        <v>142</v>
      </c>
      <c r="B15" s="35" t="s">
        <v>143</v>
      </c>
      <c r="C15" s="79">
        <f t="shared" si="0"/>
        <v>24.11</v>
      </c>
      <c r="D15" s="79">
        <f>D16+D17</f>
        <v>24.11</v>
      </c>
      <c r="E15" s="79">
        <v>0</v>
      </c>
      <c r="F15" s="72"/>
    </row>
    <row r="16" spans="1:6" ht="18.75" customHeight="1">
      <c r="A16" s="35" t="s">
        <v>144</v>
      </c>
      <c r="B16" s="35" t="s">
        <v>145</v>
      </c>
      <c r="C16" s="79">
        <f t="shared" si="0"/>
        <v>10.57</v>
      </c>
      <c r="D16" s="79">
        <v>10.57</v>
      </c>
      <c r="E16" s="79">
        <v>0</v>
      </c>
      <c r="F16" s="72"/>
    </row>
    <row r="17" spans="1:6" ht="18.75" customHeight="1">
      <c r="A17" s="35" t="s">
        <v>146</v>
      </c>
      <c r="B17" s="35" t="s">
        <v>147</v>
      </c>
      <c r="C17" s="79">
        <f t="shared" si="0"/>
        <v>13.54</v>
      </c>
      <c r="D17" s="79">
        <v>13.54</v>
      </c>
      <c r="E17" s="79">
        <v>0</v>
      </c>
      <c r="F17" s="72"/>
    </row>
    <row r="18" spans="1:6" ht="18.75" customHeight="1">
      <c r="A18" s="35" t="s">
        <v>148</v>
      </c>
      <c r="B18" s="35" t="s">
        <v>149</v>
      </c>
      <c r="C18" s="79">
        <f t="shared" si="0"/>
        <v>410.46</v>
      </c>
      <c r="D18" s="79">
        <f>D19</f>
        <v>402.35999999999996</v>
      </c>
      <c r="E18" s="79">
        <f>E19</f>
        <v>8.1</v>
      </c>
      <c r="F18" s="72"/>
    </row>
    <row r="19" spans="1:6" ht="18.75" customHeight="1">
      <c r="A19" s="35" t="s">
        <v>150</v>
      </c>
      <c r="B19" s="35" t="s">
        <v>151</v>
      </c>
      <c r="C19" s="79">
        <f t="shared" si="0"/>
        <v>410.46</v>
      </c>
      <c r="D19" s="79">
        <f>D20+D21+D22</f>
        <v>402.35999999999996</v>
      </c>
      <c r="E19" s="79">
        <f>E20+E21+E22</f>
        <v>8.1</v>
      </c>
      <c r="F19" s="72"/>
    </row>
    <row r="20" spans="1:6" ht="18.75" customHeight="1">
      <c r="A20" s="35" t="s">
        <v>220</v>
      </c>
      <c r="B20" s="35" t="s">
        <v>153</v>
      </c>
      <c r="C20" s="79">
        <f t="shared" si="0"/>
        <v>130.02</v>
      </c>
      <c r="D20" s="79">
        <v>123.72</v>
      </c>
      <c r="E20" s="79">
        <v>6.3</v>
      </c>
      <c r="F20" s="72"/>
    </row>
    <row r="21" spans="1:6" ht="18.75" customHeight="1">
      <c r="A21" s="35" t="s">
        <v>221</v>
      </c>
      <c r="B21" s="35" t="s">
        <v>157</v>
      </c>
      <c r="C21" s="79">
        <f t="shared" si="0"/>
        <v>241.32</v>
      </c>
      <c r="D21" s="79">
        <v>241.32</v>
      </c>
      <c r="E21" s="79"/>
      <c r="F21" s="72"/>
    </row>
    <row r="22" spans="1:6" ht="18.75" customHeight="1">
      <c r="A22" s="35" t="s">
        <v>222</v>
      </c>
      <c r="B22" s="35" t="s">
        <v>159</v>
      </c>
      <c r="C22" s="79">
        <f t="shared" si="0"/>
        <v>39.12</v>
      </c>
      <c r="D22" s="79">
        <v>37.32</v>
      </c>
      <c r="E22" s="79">
        <v>1.8</v>
      </c>
      <c r="F22" s="72"/>
    </row>
    <row r="23" spans="1:6" ht="18.75" customHeight="1">
      <c r="A23" s="35" t="s">
        <v>160</v>
      </c>
      <c r="B23" s="35" t="s">
        <v>161</v>
      </c>
      <c r="C23" s="79">
        <f t="shared" si="0"/>
        <v>35.31</v>
      </c>
      <c r="D23" s="79">
        <f>D24</f>
        <v>35.31</v>
      </c>
      <c r="E23" s="79">
        <v>0</v>
      </c>
      <c r="F23" s="72"/>
    </row>
    <row r="24" spans="1:6" ht="18.75" customHeight="1">
      <c r="A24" s="35" t="s">
        <v>162</v>
      </c>
      <c r="B24" s="35" t="s">
        <v>163</v>
      </c>
      <c r="C24" s="79">
        <f t="shared" si="0"/>
        <v>35.31</v>
      </c>
      <c r="D24" s="79">
        <f>D25</f>
        <v>35.31</v>
      </c>
      <c r="E24" s="79">
        <v>0</v>
      </c>
      <c r="F24" s="72"/>
    </row>
    <row r="25" spans="1:6" ht="18.75" customHeight="1">
      <c r="A25" s="35" t="s">
        <v>164</v>
      </c>
      <c r="B25" s="35" t="s">
        <v>165</v>
      </c>
      <c r="C25" s="79">
        <f t="shared" si="0"/>
        <v>35.31</v>
      </c>
      <c r="D25" s="79">
        <v>35.31</v>
      </c>
      <c r="E25" s="79">
        <v>0</v>
      </c>
      <c r="F25" s="72"/>
    </row>
  </sheetData>
  <sheetProtection/>
  <printOptions horizontalCentered="1"/>
  <pageMargins left="0.59" right="0.59" top="0.99" bottom="0.4" header="0.5" footer="0.5"/>
  <pageSetup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2018-02-09T01:50:59Z</cp:lastPrinted>
  <dcterms:created xsi:type="dcterms:W3CDTF">2018-02-27T10:00:03Z</dcterms:created>
  <dcterms:modified xsi:type="dcterms:W3CDTF">2018-09-19T09:47:18Z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