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1"/>
  </bookViews>
  <sheets>
    <sheet name="封面 " sheetId="1" r:id="rId1"/>
    <sheet name="目录" sheetId="2" r:id="rId2"/>
    <sheet name="部门综合预算收支总表" sheetId="3" r:id="rId3"/>
    <sheet name="部门综合预算收入总表" sheetId="4" r:id="rId4"/>
    <sheet name="部门综合预算支出总表" sheetId="5" r:id="rId5"/>
    <sheet name="部门综合预算财政拨款收支总表" sheetId="6" r:id="rId6"/>
    <sheet name="部门综合预算一般公共预算支出明细表（按功能科目分）" sheetId="7" r:id="rId7"/>
    <sheet name="部门综合预算一般公共预算支出明细表（按经济分类科目分）" sheetId="8" r:id="rId8"/>
    <sheet name="部门综合预算一般公共预算基本支出明细表（按功能科目分）" sheetId="9" r:id="rId9"/>
    <sheet name="部门综合预一般公共预算基本支出明细表（按经济分类科目分）" sheetId="10" r:id="rId10"/>
    <sheet name="部门综合预算政府性基金收支表" sheetId="11" r:id="rId11"/>
    <sheet name="部门综合预算专项业务经费支出表" sheetId="12" r:id="rId12"/>
    <sheet name="部门综合预算政府采购（资产配置、购买服务）预算表" sheetId="13" r:id="rId13"/>
    <sheet name="部门综合预算一般公共预算拨款“三公”经费、会议费、培训费表" sheetId="14" r:id="rId14"/>
    <sheet name="部门专项业务经费一级项目绩效目标表" sheetId="15" r:id="rId15"/>
    <sheet name="部门整体支出绩效目标表" sheetId="16" r:id="rId16"/>
    <sheet name="专项资金整体绩效目标表" sheetId="17" r:id="rId17"/>
    <sheet name="Sheet2" sheetId="18" r:id="rId18"/>
  </sheets>
  <definedNames>
    <definedName name="_xlnm.Print_Area" localSheetId="5">'部门综合预算财政拨款收支总表'!$A$1:$F$41</definedName>
    <definedName name="_xlnm.Print_Area" localSheetId="3">'部门综合预算收入总表'!$A$1:$O$28</definedName>
    <definedName name="_xlnm.Print_Area" localSheetId="2">'部门综合预算收支总表'!$A$1:$F$42</definedName>
    <definedName name="_xlnm.Print_Area" localSheetId="8">'部门综合预算一般公共预算基本支出明细表（按功能科目分）'!$A$1:$F$27</definedName>
    <definedName name="_xlnm.Print_Area" localSheetId="7">'部门综合预算一般公共预算支出明细表（按经济分类科目分）'!$A$1:$G$30</definedName>
    <definedName name="_xlnm.Print_Area" localSheetId="12">'部门综合预算政府采购（资产配置、购买服务）预算表'!$A$1:$L$30</definedName>
    <definedName name="_xlnm.Print_Area" localSheetId="10">'部门综合预算政府性基金收支表'!$A$1:$F$26</definedName>
    <definedName name="_xlnm.Print_Area" localSheetId="4">'部门综合预算支出总表'!$A$1:$I$28</definedName>
    <definedName name="_xlnm.Print_Area" localSheetId="11">'部门综合预算专项业务经费支出表'!$A$1:$D$14</definedName>
    <definedName name="_xlnm.Print_Area" localSheetId="9">'部门综合预一般公共预算基本支出明细表（按经济分类科目分）'!$A$1:$F$28</definedName>
    <definedName name="_xlnm.Print_Titles" localSheetId="5">'部门综合预算财政拨款收支总表'!$1:$5</definedName>
    <definedName name="_xlnm.Print_Titles" localSheetId="3">'部门综合预算收入总表'!$1:$5</definedName>
    <definedName name="_xlnm.Print_Titles" localSheetId="2">'部门综合预算收支总表'!$1:$5</definedName>
    <definedName name="_xlnm.Print_Titles" localSheetId="13">'部门综合预算一般公共预算拨款“三公”经费、会议费、培训费表'!$1:$8</definedName>
    <definedName name="_xlnm.Print_Titles" localSheetId="8">'部门综合预算一般公共预算基本支出明细表（按功能科目分）'!$1:$5</definedName>
    <definedName name="_xlnm.Print_Titles" localSheetId="6">'部门综合预算一般公共预算支出明细表（按功能科目分）'!$1:$5</definedName>
    <definedName name="_xlnm.Print_Titles" localSheetId="7">'部门综合预算一般公共预算支出明细表（按经济分类科目分）'!$1:$5</definedName>
    <definedName name="_xlnm.Print_Titles" localSheetId="12">'部门综合预算政府采购（资产配置、购买服务）预算表'!$1:$6</definedName>
    <definedName name="_xlnm.Print_Titles" localSheetId="10">'部门综合预算政府性基金收支表'!$1:$5</definedName>
    <definedName name="_xlnm.Print_Titles" localSheetId="4">'部门综合预算支出总表'!$1:$5</definedName>
    <definedName name="_xlnm.Print_Titles" localSheetId="11">'部门综合预算专项业务经费支出表'!$1:$5</definedName>
    <definedName name="_xlnm.Print_Titles" localSheetId="9">'部门综合预一般公共预算基本支出明细表（按经济分类科目分）'!$1:$5</definedName>
  </definedNames>
  <calcPr fullCalcOnLoad="1"/>
</workbook>
</file>

<file path=xl/sharedStrings.xml><?xml version="1.0" encoding="utf-8"?>
<sst xmlns="http://schemas.openxmlformats.org/spreadsheetml/2006/main" count="934" uniqueCount="423">
  <si>
    <t>一、财政拨款</t>
  </si>
  <si>
    <t xml:space="preserve">  机关事业单位基本养老保险缴费</t>
  </si>
  <si>
    <t xml:space="preserve">     其中：专项资金列入部门预算的项目</t>
  </si>
  <si>
    <t>支出总计</t>
  </si>
  <si>
    <t xml:space="preserve">  5、教育支出</t>
  </si>
  <si>
    <t>规格型号</t>
  </si>
  <si>
    <t xml:space="preserve">  2、上级补助收入</t>
  </si>
  <si>
    <t xml:space="preserve">  12、城乡社区支出</t>
  </si>
  <si>
    <t xml:space="preserve">  30211</t>
  </si>
  <si>
    <t>八、资源勘探信息等支出</t>
  </si>
  <si>
    <t xml:space="preserve">  电费</t>
  </si>
  <si>
    <t>部门预算</t>
  </si>
  <si>
    <t xml:space="preserve">  23、预备费</t>
  </si>
  <si>
    <t xml:space="preserve">      其中：纳入财政专户管理的收费</t>
  </si>
  <si>
    <t xml:space="preserve">  30101</t>
  </si>
  <si>
    <t>十五、债务发行费用支出</t>
  </si>
  <si>
    <t>收入总计</t>
  </si>
  <si>
    <t>支                        出</t>
  </si>
  <si>
    <t>上级补助收入</t>
  </si>
  <si>
    <t xml:space="preserve">  30202</t>
  </si>
  <si>
    <t xml:space="preserve">  30206</t>
  </si>
  <si>
    <t>七、交通运输支出</t>
  </si>
  <si>
    <t>上年结转</t>
  </si>
  <si>
    <t>因公出国（境）费用</t>
  </si>
  <si>
    <t>未安排支出的实户资金</t>
  </si>
  <si>
    <t xml:space="preserve">  6、其他收入</t>
  </si>
  <si>
    <t>支出功能分科目（按大类）</t>
  </si>
  <si>
    <t xml:space="preserve">  4、事业单位经营收入</t>
  </si>
  <si>
    <t>本年支出合计</t>
  </si>
  <si>
    <t xml:space="preserve">  生活补助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</si>
  <si>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</si>
  <si>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</si>
  <si>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</si>
  <si>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</si>
  <si>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</si>
  <si>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>本年收入合计</t>
  </si>
  <si>
    <t xml:space="preserve">  14、交通运输支出</t>
  </si>
  <si>
    <t>合计</t>
  </si>
  <si>
    <t>项    目</t>
  </si>
  <si>
    <t>五、对附属单位补助支出</t>
  </si>
  <si>
    <t xml:space="preserve">  17、金融支出</t>
  </si>
  <si>
    <t>支出经济科目（按大类）</t>
  </si>
  <si>
    <t xml:space="preserve">  11、节能环保支出</t>
  </si>
  <si>
    <t xml:space="preserve">  13、农林水支出</t>
  </si>
  <si>
    <t>303</t>
  </si>
  <si>
    <t xml:space="preserve">    其中：财政拨款资金结转</t>
  </si>
  <si>
    <t xml:space="preserve">    工资福利支出</t>
  </si>
  <si>
    <t xml:space="preserve">  3、事业收入</t>
  </si>
  <si>
    <t>一般公共预算拨款安排的“三公”经费预算</t>
  </si>
  <si>
    <t>十四、债务付息支出</t>
  </si>
  <si>
    <t>十一、其他支出</t>
  </si>
  <si>
    <t xml:space="preserve">  1、财政拨款</t>
  </si>
  <si>
    <t>采购目录</t>
  </si>
  <si>
    <t xml:space="preserve">        非财政拨款资金结余</t>
  </si>
  <si>
    <t>三、上缴上级支出</t>
  </si>
  <si>
    <t>功能科目编码</t>
  </si>
  <si>
    <t xml:space="preserve">  30102</t>
  </si>
  <si>
    <t xml:space="preserve">  5、附属单位上缴收入</t>
  </si>
  <si>
    <t xml:space="preserve">  水费</t>
  </si>
  <si>
    <t>单位（项目）名称</t>
  </si>
  <si>
    <t xml:space="preserve">  30201</t>
  </si>
  <si>
    <t xml:space="preserve">  30205</t>
  </si>
  <si>
    <t xml:space="preserve">  8、社会保障和就业支出</t>
  </si>
  <si>
    <t xml:space="preserve">  6、科学技术支出</t>
  </si>
  <si>
    <t>类</t>
  </si>
  <si>
    <t xml:space="preserve">  30305</t>
  </si>
  <si>
    <t>三、社会保障和就业支出</t>
  </si>
  <si>
    <t xml:space="preserve">  其他工资福利支出</t>
  </si>
  <si>
    <t xml:space="preserve">  2、政府性基金拨款</t>
  </si>
  <si>
    <t>预算金额</t>
  </si>
  <si>
    <t xml:space="preserve">       其中：专项资金列入部门预算的项目</t>
  </si>
  <si>
    <t xml:space="preserve">  办公费</t>
  </si>
  <si>
    <t xml:space="preserve">  22、国有资本经营预算支出</t>
  </si>
  <si>
    <t xml:space="preserve">  2、专项业务经费支出</t>
  </si>
  <si>
    <t xml:space="preserve">       (3)对个人和家庭的补助</t>
  </si>
  <si>
    <t>项目简介</t>
  </si>
  <si>
    <t>预算数</t>
  </si>
  <si>
    <t>事业单位经营收入</t>
  </si>
  <si>
    <t xml:space="preserve">  津贴补贴</t>
  </si>
  <si>
    <t xml:space="preserve">    (2)政府性基金拨款</t>
  </si>
  <si>
    <t>经济科目编码</t>
  </si>
  <si>
    <t>五、城乡社区支出</t>
  </si>
  <si>
    <t>公务接待费</t>
  </si>
  <si>
    <t>单位编码</t>
  </si>
  <si>
    <t>四、节能环保支出</t>
  </si>
  <si>
    <t xml:space="preserve">    (3)国有资本经营预算收入</t>
  </si>
  <si>
    <t>单位：万元</t>
  </si>
  <si>
    <t xml:space="preserve">  7、文化体育与传媒支出</t>
  </si>
  <si>
    <t>302</t>
  </si>
  <si>
    <t>工资福利支出</t>
  </si>
  <si>
    <t>小计</t>
  </si>
  <si>
    <t xml:space="preserve">  27、债务付息支出</t>
  </si>
  <si>
    <t xml:space="preserve">  9、社会保险基金支出</t>
  </si>
  <si>
    <t xml:space="preserve">  5、对附属单位补助支出</t>
  </si>
  <si>
    <t xml:space="preserve">  19、国土海洋气象等支出</t>
  </si>
  <si>
    <t xml:space="preserve">  30213</t>
  </si>
  <si>
    <t xml:space="preserve">  1、一般公共预算拨款</t>
  </si>
  <si>
    <t>培训费</t>
  </si>
  <si>
    <t>二、文化体育与传媒支出</t>
  </si>
  <si>
    <t>备注</t>
  </si>
  <si>
    <t xml:space="preserve">  其他社会保障缴费</t>
  </si>
  <si>
    <t xml:space="preserve">  28、债务发行费用支出</t>
  </si>
  <si>
    <t>采购项目</t>
  </si>
  <si>
    <t xml:space="preserve">    对个人和家庭的补助</t>
  </si>
  <si>
    <t>其他收入</t>
  </si>
  <si>
    <t xml:space="preserve">       (4)其他资本性支出</t>
  </si>
  <si>
    <t xml:space="preserve">  30103</t>
  </si>
  <si>
    <t>十三、债务还本支出</t>
  </si>
  <si>
    <t xml:space="preserve">  24、其他支出</t>
  </si>
  <si>
    <t>**</t>
  </si>
  <si>
    <t>收                   入</t>
  </si>
  <si>
    <t>商品和服务支出</t>
  </si>
  <si>
    <t>四、事业单位经营支出</t>
  </si>
  <si>
    <t>六、农林水支出</t>
  </si>
  <si>
    <t>项</t>
  </si>
  <si>
    <t xml:space="preserve">  1、人员经费和公用经费支出</t>
  </si>
  <si>
    <t>上年实户资金余额</t>
  </si>
  <si>
    <t>款</t>
  </si>
  <si>
    <t>九、商业服务等支出</t>
  </si>
  <si>
    <t>结转下年</t>
  </si>
  <si>
    <t xml:space="preserve">  1、一般公共服务支出</t>
  </si>
  <si>
    <t>会议费</t>
  </si>
  <si>
    <t>公用经费支出</t>
  </si>
  <si>
    <t xml:space="preserve">  10、医疗卫生与计划生育支出</t>
  </si>
  <si>
    <t>用事业基金弥补收支差额</t>
  </si>
  <si>
    <t xml:space="preserve">  4、事业单位经营支出</t>
  </si>
  <si>
    <t>二、专项业务经费支出</t>
  </si>
  <si>
    <t xml:space="preserve">    其他资本性支出</t>
  </si>
  <si>
    <t xml:space="preserve">  3、国防支出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</si>
  <si>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</si>
  <si>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</si>
  <si>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</si>
  <si>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</si>
  <si>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</si>
  <si>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 xml:space="preserve">  25、转移性支出</t>
  </si>
  <si>
    <t>301</t>
  </si>
  <si>
    <t xml:space="preserve">  住房公积金</t>
  </si>
  <si>
    <t>总计</t>
  </si>
  <si>
    <t xml:space="preserve">  30199</t>
  </si>
  <si>
    <t xml:space="preserve">  3、国有资本经营预算收入</t>
  </si>
  <si>
    <t>对附属单位上缴收入</t>
  </si>
  <si>
    <t xml:space="preserve">  20、住房保障支出</t>
  </si>
  <si>
    <t>经济科目名称</t>
  </si>
  <si>
    <t xml:space="preserve">  3、上缴上级支出</t>
  </si>
  <si>
    <t>一、科学技术支出</t>
  </si>
  <si>
    <t xml:space="preserve">  26、债务还本支出</t>
  </si>
  <si>
    <t xml:space="preserve">  基本工资</t>
  </si>
  <si>
    <t>项目金额</t>
  </si>
  <si>
    <t xml:space="preserve">  30108</t>
  </si>
  <si>
    <t xml:space="preserve">  18、援助其他地区支出</t>
  </si>
  <si>
    <t>功能科目名称</t>
  </si>
  <si>
    <t>事业收入</t>
  </si>
  <si>
    <t xml:space="preserve">       (1)工资福利支出</t>
  </si>
  <si>
    <t>公务用车购置及运行维护费</t>
  </si>
  <si>
    <t xml:space="preserve">         非财政拨款资金结余</t>
  </si>
  <si>
    <t>人员经费支出</t>
  </si>
  <si>
    <t xml:space="preserve">  4、公共安全支出</t>
  </si>
  <si>
    <t>十二、转移性支出</t>
  </si>
  <si>
    <t xml:space="preserve">  印刷费</t>
  </si>
  <si>
    <t xml:space="preserve">  维修(护)费</t>
  </si>
  <si>
    <t>一、部门预算</t>
  </si>
  <si>
    <t xml:space="preserve">  差旅费</t>
  </si>
  <si>
    <t xml:space="preserve">  15、资源勘探信息等支出</t>
  </si>
  <si>
    <t xml:space="preserve">       (2)商品和服务支出</t>
  </si>
  <si>
    <t xml:space="preserve">  2、外交支出</t>
  </si>
  <si>
    <t>公务用车运行维护费</t>
  </si>
  <si>
    <t>科目编码</t>
  </si>
  <si>
    <t xml:space="preserve">  奖金</t>
  </si>
  <si>
    <t>表1</t>
  </si>
  <si>
    <t>表2</t>
  </si>
  <si>
    <t>单位：万元</t>
  </si>
  <si>
    <t xml:space="preserve">    单位：万元</t>
  </si>
  <si>
    <t>表3</t>
  </si>
  <si>
    <t>表4</t>
  </si>
  <si>
    <t xml:space="preserve">       (4)资本性支出</t>
  </si>
  <si>
    <t xml:space="preserve">       (4)债务利息及费用支出</t>
  </si>
  <si>
    <t xml:space="preserve">       (5)资本性支出（基本建设）</t>
  </si>
  <si>
    <t xml:space="preserve">       (6)资本性支出</t>
  </si>
  <si>
    <t xml:space="preserve">       (7)对企业补助（基本建设）</t>
  </si>
  <si>
    <t xml:space="preserve">       (8)对企业补助</t>
  </si>
  <si>
    <t xml:space="preserve">       (9)对社会保障基金补助</t>
  </si>
  <si>
    <t xml:space="preserve">       (10)其他支出</t>
  </si>
  <si>
    <t>表5</t>
  </si>
  <si>
    <t>表6</t>
  </si>
  <si>
    <t>表7</t>
  </si>
  <si>
    <t>表8</t>
  </si>
  <si>
    <t>表9</t>
  </si>
  <si>
    <t xml:space="preserve">    工资福利支出</t>
  </si>
  <si>
    <t xml:space="preserve">    商品和服务支出</t>
  </si>
  <si>
    <t xml:space="preserve">    对个人和家庭的补助</t>
  </si>
  <si>
    <t xml:space="preserve">    债务利息及费用支出</t>
  </si>
  <si>
    <t xml:space="preserve">    资本性支出（基本建设）</t>
  </si>
  <si>
    <t xml:space="preserve">    资本性支出</t>
  </si>
  <si>
    <t xml:space="preserve">    对企业补助（基本建设）</t>
  </si>
  <si>
    <t xml:space="preserve">    对企业补助</t>
  </si>
  <si>
    <t xml:space="preserve">    对社会保障基金补助</t>
  </si>
  <si>
    <t xml:space="preserve">    其他支出</t>
  </si>
  <si>
    <t>表10</t>
  </si>
  <si>
    <t>表11</t>
  </si>
  <si>
    <t>2017年</t>
  </si>
  <si>
    <r>
      <t>表1</t>
    </r>
    <r>
      <rPr>
        <sz val="9"/>
        <rFont val="宋体"/>
        <family val="0"/>
      </rPr>
      <t>2</t>
    </r>
  </si>
  <si>
    <r>
      <t>201</t>
    </r>
    <r>
      <rPr>
        <sz val="9"/>
        <rFont val="宋体"/>
        <family val="0"/>
      </rPr>
      <t>8</t>
    </r>
    <r>
      <rPr>
        <sz val="9"/>
        <rFont val="宋体"/>
        <family val="0"/>
      </rPr>
      <t>年</t>
    </r>
  </si>
  <si>
    <r>
      <t>1</t>
    </r>
    <r>
      <rPr>
        <sz val="9"/>
        <rFont val="宋体"/>
        <family val="0"/>
      </rPr>
      <t>9=10-1</t>
    </r>
  </si>
  <si>
    <r>
      <t>2</t>
    </r>
    <r>
      <rPr>
        <sz val="9"/>
        <rFont val="宋体"/>
        <family val="0"/>
      </rPr>
      <t>0=11-2</t>
    </r>
  </si>
  <si>
    <r>
      <t>2</t>
    </r>
    <r>
      <rPr>
        <sz val="9"/>
        <rFont val="宋体"/>
        <family val="0"/>
      </rPr>
      <t>1=12-3</t>
    </r>
  </si>
  <si>
    <r>
      <t>2</t>
    </r>
    <r>
      <rPr>
        <sz val="9"/>
        <rFont val="宋体"/>
        <family val="0"/>
      </rPr>
      <t>2=13-4</t>
    </r>
  </si>
  <si>
    <r>
      <t>2</t>
    </r>
    <r>
      <rPr>
        <sz val="9"/>
        <rFont val="宋体"/>
        <family val="0"/>
      </rPr>
      <t>3=14-5</t>
    </r>
  </si>
  <si>
    <r>
      <t>2</t>
    </r>
    <r>
      <rPr>
        <sz val="9"/>
        <rFont val="宋体"/>
        <family val="0"/>
      </rPr>
      <t>4=15-6</t>
    </r>
  </si>
  <si>
    <r>
      <t>2</t>
    </r>
    <r>
      <rPr>
        <sz val="9"/>
        <rFont val="宋体"/>
        <family val="0"/>
      </rPr>
      <t>5=16-7</t>
    </r>
  </si>
  <si>
    <r>
      <t>2</t>
    </r>
    <r>
      <rPr>
        <sz val="9"/>
        <rFont val="宋体"/>
        <family val="0"/>
      </rPr>
      <t>6=17-8</t>
    </r>
  </si>
  <si>
    <t>27=18-9</t>
  </si>
  <si>
    <t>公务用车运行维护费</t>
  </si>
  <si>
    <t>表13</t>
  </si>
  <si>
    <t>一级指标</t>
  </si>
  <si>
    <t>二级指标</t>
  </si>
  <si>
    <t>指标内容</t>
  </si>
  <si>
    <t>指标值</t>
  </si>
  <si>
    <t>专项（项目）名称</t>
  </si>
  <si>
    <t>主管部门</t>
  </si>
  <si>
    <t>实施期资金总额</t>
  </si>
  <si>
    <t xml:space="preserve">    其中：财政拨款</t>
  </si>
  <si>
    <t>实施期限</t>
  </si>
  <si>
    <t xml:space="preserve">资金金额                （万元） </t>
  </si>
  <si>
    <t>年度资金总额</t>
  </si>
  <si>
    <t>实施期总目标</t>
  </si>
  <si>
    <t>年度目标</t>
  </si>
  <si>
    <t>总体目标</t>
  </si>
  <si>
    <t>目标1：                                            目标2：                                         目标3：                                              ......</t>
  </si>
  <si>
    <t>数量指标</t>
  </si>
  <si>
    <t>质量指标</t>
  </si>
  <si>
    <t>时效指标</t>
  </si>
  <si>
    <t>成本指标</t>
  </si>
  <si>
    <t>……</t>
  </si>
  <si>
    <t>产出指标</t>
  </si>
  <si>
    <t>指标1：</t>
  </si>
  <si>
    <t>指标2：</t>
  </si>
  <si>
    <t>可持续影响指标</t>
  </si>
  <si>
    <t>服务对象满意度指标</t>
  </si>
  <si>
    <t>经济效益 指标</t>
  </si>
  <si>
    <t>社会效益 指标</t>
  </si>
  <si>
    <t>生态效益 指标</t>
  </si>
  <si>
    <t>效益指标</t>
  </si>
  <si>
    <t>满意度指标</t>
  </si>
  <si>
    <t>绩效指标</t>
  </si>
  <si>
    <t xml:space="preserve">       其他资金</t>
  </si>
  <si>
    <t xml:space="preserve">        其他资金</t>
  </si>
  <si>
    <t>部门（单位）名称</t>
  </si>
  <si>
    <t>任务名称</t>
  </si>
  <si>
    <t>主要内容</t>
  </si>
  <si>
    <t>预算金额（万元）</t>
  </si>
  <si>
    <t>任务1</t>
  </si>
  <si>
    <t>任务2</t>
  </si>
  <si>
    <t>任务3</t>
  </si>
  <si>
    <t>金额合计</t>
  </si>
  <si>
    <t>总额</t>
  </si>
  <si>
    <t>财政拨款</t>
  </si>
  <si>
    <t>其他资金</t>
  </si>
  <si>
    <t>年度主要任务</t>
  </si>
  <si>
    <t>年度总体目标</t>
  </si>
  <si>
    <r>
      <t>2018</t>
    </r>
    <r>
      <rPr>
        <b/>
        <sz val="16"/>
        <rFont val="宋体"/>
        <family val="0"/>
      </rPr>
      <t>年部门整体支出绩效目标表</t>
    </r>
  </si>
  <si>
    <t>……</t>
  </si>
  <si>
    <t>年度绩效指标</t>
  </si>
  <si>
    <r>
      <t>表1</t>
    </r>
    <r>
      <rPr>
        <sz val="9"/>
        <rFont val="宋体"/>
        <family val="0"/>
      </rPr>
      <t>4</t>
    </r>
  </si>
  <si>
    <t>2018年专项资金整体绩效目标表</t>
  </si>
  <si>
    <r>
      <t>表1</t>
    </r>
    <r>
      <rPr>
        <sz val="9"/>
        <rFont val="宋体"/>
        <family val="0"/>
      </rPr>
      <t>5</t>
    </r>
  </si>
  <si>
    <t>合计</t>
  </si>
  <si>
    <t xml:space="preserve">  职工基本医疗保险缴费</t>
  </si>
  <si>
    <t xml:space="preserve">  30110</t>
  </si>
  <si>
    <t xml:space="preserve">  30113</t>
  </si>
  <si>
    <t xml:space="preserve">  30112</t>
  </si>
  <si>
    <t>对个人和家庭补助支出</t>
  </si>
  <si>
    <t xml:space="preserve">  30301</t>
  </si>
  <si>
    <t xml:space="preserve">  离休费</t>
  </si>
  <si>
    <t>指标2：</t>
  </si>
  <si>
    <t>增减变化情况</t>
  </si>
  <si>
    <t>职责履行</t>
  </si>
  <si>
    <t>履职效益</t>
  </si>
  <si>
    <t>……</t>
  </si>
  <si>
    <t xml:space="preserve">指标1： </t>
  </si>
  <si>
    <r>
      <t>指标2：</t>
    </r>
    <r>
      <rPr>
        <sz val="9"/>
        <rFont val="宋体"/>
        <family val="0"/>
      </rPr>
      <t xml:space="preserve"> </t>
    </r>
  </si>
  <si>
    <t xml:space="preserve">指标2： </t>
  </si>
  <si>
    <t>J01001</t>
  </si>
  <si>
    <t>J01002</t>
  </si>
  <si>
    <t>J01003</t>
  </si>
  <si>
    <t>J01004</t>
  </si>
  <si>
    <t>J01005</t>
  </si>
  <si>
    <t>J01006</t>
  </si>
  <si>
    <t>J01007</t>
  </si>
  <si>
    <t>发展改革局</t>
  </si>
  <si>
    <t>发展改革局本级</t>
  </si>
  <si>
    <t>项目办</t>
  </si>
  <si>
    <t>尾矿资源综合利用中心</t>
  </si>
  <si>
    <t>粮食局</t>
  </si>
  <si>
    <t>物价所</t>
  </si>
  <si>
    <t>物价局</t>
  </si>
  <si>
    <t>价格认证中心</t>
  </si>
  <si>
    <t>**</t>
  </si>
  <si>
    <t>年初预算</t>
  </si>
  <si>
    <t>纳入年初预算管理的行政性收费拨款控制</t>
  </si>
  <si>
    <t>罚没收入安排的拨款控制数</t>
  </si>
  <si>
    <t>人员经费支出</t>
  </si>
  <si>
    <t>公用经费支出</t>
  </si>
  <si>
    <t>项目支出</t>
  </si>
  <si>
    <t>对附属单位补助支出</t>
  </si>
  <si>
    <t>其他支出</t>
  </si>
  <si>
    <t>合计</t>
  </si>
  <si>
    <t>小计</t>
  </si>
  <si>
    <t>208</t>
  </si>
  <si>
    <t>210</t>
  </si>
  <si>
    <t>221</t>
  </si>
  <si>
    <t>222</t>
  </si>
  <si>
    <t xml:space="preserve"> 20104</t>
  </si>
  <si>
    <t xml:space="preserve">  2010408</t>
  </si>
  <si>
    <t xml:space="preserve"> 20802</t>
  </si>
  <si>
    <t xml:space="preserve">  2080501</t>
  </si>
  <si>
    <t xml:space="preserve">  2080505</t>
  </si>
  <si>
    <t xml:space="preserve">  2082701</t>
  </si>
  <si>
    <t xml:space="preserve">  2082702</t>
  </si>
  <si>
    <t xml:space="preserve">  2082703</t>
  </si>
  <si>
    <t xml:space="preserve"> 21011</t>
  </si>
  <si>
    <t xml:space="preserve">  2101101</t>
  </si>
  <si>
    <t xml:space="preserve">  2101102</t>
  </si>
  <si>
    <t xml:space="preserve"> 22102</t>
  </si>
  <si>
    <t xml:space="preserve">  2010401</t>
  </si>
  <si>
    <t xml:space="preserve">  2210201</t>
  </si>
  <si>
    <t xml:space="preserve"> 22201</t>
  </si>
  <si>
    <t xml:space="preserve">  2220101</t>
  </si>
  <si>
    <t xml:space="preserve">  2220106</t>
  </si>
  <si>
    <t xml:space="preserve"> 20827</t>
  </si>
  <si>
    <t>一般公共服务支出</t>
  </si>
  <si>
    <t>行政运行</t>
  </si>
  <si>
    <t>物价管理</t>
  </si>
  <si>
    <t>社会保障和就业支出</t>
  </si>
  <si>
    <t>医疗卫生和计划生育支出</t>
  </si>
  <si>
    <t>住房保障支出</t>
  </si>
  <si>
    <t>粮油物资储备支出</t>
  </si>
  <si>
    <t>行政运行</t>
  </si>
  <si>
    <t>归口单位的行政离退休</t>
  </si>
  <si>
    <t>机关事业单位基本养老保险缴费支出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</si>
  <si>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</si>
  <si>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</si>
  <si>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</si>
  <si>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</si>
  <si>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</si>
  <si>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住房公积金</t>
  </si>
  <si>
    <t>粮食专项业务活动</t>
  </si>
  <si>
    <t xml:space="preserve">  行政事业单位离退休</t>
  </si>
  <si>
    <t xml:space="preserve">  财政对其他社会保险基金的补助</t>
  </si>
  <si>
    <t xml:space="preserve">  行政事业单位医疗</t>
  </si>
  <si>
    <t xml:space="preserve">  住房改革支出</t>
  </si>
  <si>
    <t xml:space="preserve">  粮油事务</t>
  </si>
  <si>
    <t xml:space="preserve">  发展与改革事务</t>
  </si>
  <si>
    <t xml:space="preserve">  30217</t>
  </si>
  <si>
    <t>公务接待费</t>
  </si>
  <si>
    <t xml:space="preserve">  30211</t>
  </si>
  <si>
    <t>J01004</t>
  </si>
  <si>
    <t xml:space="preserve">  J01004</t>
  </si>
  <si>
    <t>J01005</t>
  </si>
  <si>
    <t xml:space="preserve">  J01005</t>
  </si>
  <si>
    <t>J01006</t>
  </si>
  <si>
    <t xml:space="preserve">  J01006</t>
  </si>
  <si>
    <t>J01007</t>
  </si>
  <si>
    <t xml:space="preserve">  J01007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</si>
  <si>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专项支出</t>
    </r>
  </si>
  <si>
    <t>粮食市场监管执法经费3万</t>
  </si>
  <si>
    <r>
      <t>农产品成本核算、商品标签价及“1</t>
    </r>
    <r>
      <rPr>
        <sz val="9"/>
        <rFont val="宋体"/>
        <family val="0"/>
      </rPr>
      <t>2358</t>
    </r>
    <r>
      <rPr>
        <sz val="9"/>
        <rFont val="宋体"/>
        <family val="0"/>
      </rPr>
      <t>”价格举报平台经费</t>
    </r>
    <r>
      <rPr>
        <sz val="9"/>
        <rFont val="宋体"/>
        <family val="0"/>
      </rPr>
      <t>5万；非税安排物价监督检查及价格诚信单位创建经费3.5万。</t>
    </r>
  </si>
  <si>
    <t>物价信息监测及价格争议调解处理5万，价格动态系统监管维护费2万；非税安排物价监测管理1.4万。</t>
  </si>
  <si>
    <t>定调价成本鉴审及涉案涉纪涉税财物价格认定4万。</t>
  </si>
  <si>
    <t>发展改革局</t>
  </si>
  <si>
    <t xml:space="preserve">  发展改革局本级</t>
  </si>
  <si>
    <t>J01001</t>
  </si>
  <si>
    <t>单位负责人签章：王宏专 财务负责人签章：王宏专   制表人签章：郭冬花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</si>
  <si>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</si>
  <si>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2018年部门综合预算政府性基金收支表</t>
  </si>
  <si>
    <t>2018年部门综合预算政府性基金收支表</t>
  </si>
  <si>
    <t>附件2</t>
  </si>
  <si>
    <t>2018年部门综合预算公开报表</t>
  </si>
  <si>
    <t xml:space="preserve">                            保密审查情况：已审查</t>
  </si>
  <si>
    <t xml:space="preserve">                            部门主要负责人审签情况：已审签</t>
  </si>
  <si>
    <t>目录</t>
  </si>
  <si>
    <t>表1</t>
  </si>
  <si>
    <t>2018年部门综合预算收支总表</t>
  </si>
  <si>
    <t>是否空表</t>
  </si>
  <si>
    <t>公开空表理由</t>
  </si>
  <si>
    <t>表2</t>
  </si>
  <si>
    <t>2018年部门综合预算收入总表</t>
  </si>
  <si>
    <t>否</t>
  </si>
  <si>
    <t>表3</t>
  </si>
  <si>
    <t>2018年部门综合预算支出总表</t>
  </si>
  <si>
    <t>表4</t>
  </si>
  <si>
    <t>2018年部门综合预算财政拨款收支总表</t>
  </si>
  <si>
    <t>表5</t>
  </si>
  <si>
    <t>2018年部门综合预算一般公共预算支出明细表（按功能科目分）</t>
  </si>
  <si>
    <t>表6</t>
  </si>
  <si>
    <t>2018年部门综合预算一般公共预算支出明细表（按经济分类科目分）</t>
  </si>
  <si>
    <t>表7</t>
  </si>
  <si>
    <t>2018年部门综合预算一般公共预算基本支出明细表（按功能科目分）</t>
  </si>
  <si>
    <t>表8</t>
  </si>
  <si>
    <t>2018年部门综合预算一般公共预算基本支出明细表（按经济分类科目分）</t>
  </si>
  <si>
    <t>表9</t>
  </si>
  <si>
    <t>2018年部门综合预算政府性基金收支表</t>
  </si>
  <si>
    <t>是</t>
  </si>
  <si>
    <t>2018年无政府性基金收支</t>
  </si>
  <si>
    <t>表10</t>
  </si>
  <si>
    <t>2018年部门综合预算专项业务经费支出表</t>
  </si>
  <si>
    <t>表11</t>
  </si>
  <si>
    <t>2018年部门综合预算政府采购（资产配置、购买服务）预算表</t>
  </si>
  <si>
    <t>2018年无政府采购预算</t>
  </si>
  <si>
    <t>表12</t>
  </si>
  <si>
    <t>2018年部门综合预算一般公共预算拨款“三公”经费及会议费、培训费支出预算表</t>
  </si>
  <si>
    <t>表13</t>
  </si>
  <si>
    <t>2018年部门专项业务经费一级项目绩效目标表</t>
  </si>
  <si>
    <t>2018年未开展绩效管理</t>
  </si>
  <si>
    <t>表14</t>
  </si>
  <si>
    <t>2018年部门整体支出绩效目标表</t>
  </si>
  <si>
    <t>否</t>
  </si>
  <si>
    <t>表15</t>
  </si>
  <si>
    <t>2018年专项资金整体绩效目标表</t>
  </si>
  <si>
    <t>是</t>
  </si>
  <si>
    <t xml:space="preserve">                            部门名称:丹凤县发展改革局</t>
  </si>
  <si>
    <t>2018年无专项资金预算</t>
  </si>
  <si>
    <t>序号</t>
  </si>
  <si>
    <t>表格名称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</si>
</sst>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* _-#,##0;&quot;¥&quot;* \-#,##0;&quot;¥&quot;* _-&quot;-&quot;;@"/>
    <numFmt numFmtId="185" formatCode="* #,##0;* \-#,##0;* &quot;-&quot;;@"/>
    <numFmt numFmtId="186" formatCode="&quot;¥&quot;* _-#,##0.00;&quot;¥&quot;* \-#,##0.00;&quot;¥&quot;* _-&quot;-&quot;??;@"/>
    <numFmt numFmtId="187" formatCode="* #,##0.00;* \-#,##0.00;* &quot;-&quot;??;@"/>
    <numFmt numFmtId="188" formatCode="#,##0.0000"/>
    <numFmt numFmtId="189" formatCode="00"/>
    <numFmt numFmtId="190" formatCode="0000"/>
    <numFmt numFmtId="191" formatCode="* #,##0.00;* \-#,##0.00;* &quot;&quot;??;@"/>
    <numFmt numFmtId="192" formatCode=";;"/>
    <numFmt numFmtId="193" formatCode="#,##0.00_ "/>
    <numFmt numFmtId="194" formatCode="0.00_);[Red]\(0.00\)"/>
    <numFmt numFmtId="195" formatCode="0.0_);[Red]\(0.0\)"/>
    <numFmt numFmtId="196" formatCode="0_ "/>
    <numFmt numFmtId="197" formatCode="#,##0.00_);[Red]\(#,##0.00\)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48"/>
      <name val="宋体"/>
      <family val="0"/>
    </font>
    <font>
      <b/>
      <sz val="20"/>
      <name val="宋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2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>
      <alignment horizontal="right" vertical="center" wrapText="1"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0" fillId="0" borderId="10" xfId="0" applyNumberFormat="1" applyFill="1" applyBorder="1" applyAlignment="1" applyProtection="1">
      <alignment vertical="center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textRotation="255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4" fontId="0" fillId="0" borderId="10" xfId="0" applyNumberFormat="1" applyFill="1" applyBorder="1" applyAlignment="1" applyProtection="1">
      <alignment horizontal="right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194" fontId="0" fillId="0" borderId="10" xfId="0" applyNumberFormat="1" applyFont="1" applyFill="1" applyBorder="1" applyAlignment="1" applyProtection="1">
      <alignment horizontal="left" vertical="center" wrapText="1"/>
      <protection/>
    </xf>
    <xf numFmtId="194" fontId="0" fillId="0" borderId="10" xfId="0" applyNumberFormat="1" applyFill="1" applyBorder="1" applyAlignment="1" applyProtection="1">
      <alignment horizontal="left" vertical="center" wrapText="1"/>
      <protection/>
    </xf>
    <xf numFmtId="194" fontId="0" fillId="0" borderId="10" xfId="0" applyNumberFormat="1" applyFont="1" applyFill="1" applyBorder="1" applyAlignment="1" applyProtection="1">
      <alignment vertical="center" wrapText="1"/>
      <protection/>
    </xf>
    <xf numFmtId="194" fontId="0" fillId="0" borderId="10" xfId="0" applyNumberFormat="1" applyFont="1" applyFill="1" applyBorder="1" applyAlignment="1" applyProtection="1">
      <alignment horizontal="right" vertical="center"/>
      <protection/>
    </xf>
    <xf numFmtId="194" fontId="0" fillId="0" borderId="11" xfId="44" applyNumberFormat="1" applyFont="1" applyFill="1" applyBorder="1" applyAlignment="1" applyProtection="1">
      <alignment horizontal="left" vertical="center" wrapText="1"/>
      <protection/>
    </xf>
    <xf numFmtId="194" fontId="0" fillId="0" borderId="10" xfId="0" applyNumberFormat="1" applyFont="1" applyFill="1" applyBorder="1" applyAlignment="1" applyProtection="1">
      <alignment horizontal="right" vertical="center" wrapText="1"/>
      <protection/>
    </xf>
    <xf numFmtId="194" fontId="0" fillId="0" borderId="10" xfId="0" applyNumberFormat="1" applyFont="1" applyFill="1" applyBorder="1" applyAlignment="1" applyProtection="1">
      <alignment horizontal="left" vertical="center"/>
      <protection/>
    </xf>
    <xf numFmtId="194" fontId="7" fillId="0" borderId="10" xfId="44" applyNumberFormat="1" applyFont="1" applyFill="1" applyBorder="1" applyAlignment="1" applyProtection="1">
      <alignment horizontal="right" vertical="center"/>
      <protection/>
    </xf>
    <xf numFmtId="194" fontId="7" fillId="0" borderId="11" xfId="44" applyNumberFormat="1" applyFont="1" applyFill="1" applyBorder="1" applyAlignment="1" applyProtection="1">
      <alignment horizontal="left" vertical="center"/>
      <protection/>
    </xf>
    <xf numFmtId="194" fontId="7" fillId="0" borderId="11" xfId="44" applyNumberFormat="1" applyFont="1" applyFill="1" applyBorder="1" applyAlignment="1" applyProtection="1">
      <alignment horizontal="left" vertical="center" wrapText="1"/>
      <protection/>
    </xf>
    <xf numFmtId="194" fontId="0" fillId="0" borderId="10" xfId="0" applyNumberFormat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44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vertical="center" wrapText="1"/>
      <protection/>
    </xf>
    <xf numFmtId="0" fontId="0" fillId="0" borderId="14" xfId="0" applyNumberForma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94" fontId="0" fillId="0" borderId="10" xfId="0" applyNumberFormat="1" applyFont="1" applyFill="1" applyBorder="1" applyAlignment="1" applyProtection="1">
      <alignment horizontal="center" vertical="center" wrapText="1"/>
      <protection/>
    </xf>
    <xf numFmtId="194" fontId="0" fillId="0" borderId="11" xfId="44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left" vertical="center"/>
      <protection/>
    </xf>
    <xf numFmtId="49" fontId="0" fillId="0" borderId="11" xfId="0" applyNumberFormat="1" applyFill="1" applyBorder="1" applyAlignment="1" applyProtection="1">
      <alignment horizontal="left" vertical="center" indent="1"/>
      <protection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0" applyFont="1" applyBorder="1" applyAlignment="1">
      <alignment vertical="center"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left" vertical="center"/>
    </xf>
    <xf numFmtId="4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>
      <alignment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3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 wrapText="1"/>
    </xf>
    <xf numFmtId="188" fontId="7" fillId="0" borderId="10" xfId="0" applyNumberFormat="1" applyFont="1" applyFill="1" applyBorder="1" applyAlignment="1" applyProtection="1">
      <alignment horizontal="right" vertical="center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Border="1" applyAlignment="1">
      <alignment horizontal="right" vertical="center" wrapText="1"/>
    </xf>
    <xf numFmtId="2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41">
      <alignment/>
      <protection/>
    </xf>
    <xf numFmtId="0" fontId="4" fillId="0" borderId="0" xfId="41" applyFont="1" applyFill="1" applyAlignment="1">
      <alignment horizontal="center" vertical="center"/>
      <protection/>
    </xf>
    <xf numFmtId="49" fontId="5" fillId="0" borderId="0" xfId="41" applyNumberFormat="1" applyFont="1" applyFill="1" applyAlignment="1" applyProtection="1">
      <alignment horizontal="center" vertical="center"/>
      <protection/>
    </xf>
    <xf numFmtId="0" fontId="0" fillId="0" borderId="0" xfId="41" applyFill="1">
      <alignment/>
      <protection/>
    </xf>
    <xf numFmtId="0" fontId="5" fillId="0" borderId="0" xfId="41" applyFont="1" applyBorder="1" applyAlignment="1">
      <alignment horizontal="left"/>
      <protection/>
    </xf>
    <xf numFmtId="0" fontId="0" fillId="0" borderId="0" xfId="41" applyBorder="1">
      <alignment/>
      <protection/>
    </xf>
    <xf numFmtId="0" fontId="0" fillId="0" borderId="0" xfId="40">
      <alignment/>
      <protection/>
    </xf>
    <xf numFmtId="0" fontId="13" fillId="0" borderId="0" xfId="40" applyFont="1">
      <alignment/>
      <protection/>
    </xf>
    <xf numFmtId="0" fontId="13" fillId="0" borderId="10" xfId="40" applyNumberFormat="1" applyFont="1" applyBorder="1" applyAlignment="1">
      <alignment horizontal="center" vertical="center"/>
      <protection/>
    </xf>
    <xf numFmtId="0" fontId="13" fillId="0" borderId="0" xfId="40" applyNumberFormat="1" applyFont="1" applyAlignment="1">
      <alignment horizontal="center" vertical="center"/>
      <protection/>
    </xf>
    <xf numFmtId="0" fontId="13" fillId="0" borderId="14" xfId="40" applyNumberFormat="1" applyFont="1" applyBorder="1" applyAlignment="1">
      <alignment horizontal="center" vertical="center"/>
      <protection/>
    </xf>
    <xf numFmtId="0" fontId="12" fillId="0" borderId="0" xfId="40" applyFont="1" applyAlignment="1">
      <alignment horizontal="center"/>
      <protection/>
    </xf>
    <xf numFmtId="0" fontId="13" fillId="0" borderId="10" xfId="40" applyNumberFormat="1" applyFont="1" applyBorder="1" applyAlignment="1">
      <alignment horizontal="left" vertical="center"/>
      <protection/>
    </xf>
    <xf numFmtId="0" fontId="13" fillId="0" borderId="14" xfId="40" applyNumberFormat="1" applyFont="1" applyBorder="1" applyAlignment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17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wrapText="1"/>
    </xf>
    <xf numFmtId="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3" fillId="0" borderId="11" xfId="40" applyNumberFormat="1" applyFont="1" applyBorder="1" applyAlignment="1">
      <alignment horizontal="center" vertical="center"/>
      <protection/>
    </xf>
    <xf numFmtId="0" fontId="13" fillId="0" borderId="16" xfId="40" applyNumberFormat="1" applyFont="1" applyBorder="1" applyAlignment="1">
      <alignment horizontal="center" vertical="center"/>
      <protection/>
    </xf>
    <xf numFmtId="0" fontId="13" fillId="0" borderId="12" xfId="40" applyNumberFormat="1" applyFont="1" applyBorder="1" applyAlignment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A5" sqref="A5"/>
    </sheetView>
  </sheetViews>
  <sheetFormatPr defaultColWidth="9.16015625" defaultRowHeight="11.25"/>
  <cols>
    <col min="1" max="1" width="163" style="135" customWidth="1"/>
    <col min="2" max="2" width="62.83203125" style="135" customWidth="1"/>
    <col min="3" max="16384" width="9.16015625" style="135" customWidth="1"/>
  </cols>
  <sheetData>
    <row r="1" ht="11.25">
      <c r="A1" s="135" t="s">
        <v>375</v>
      </c>
    </row>
    <row r="2" ht="93" customHeight="1">
      <c r="A2" s="136" t="s">
        <v>376</v>
      </c>
    </row>
    <row r="3" spans="1:14" ht="93.75" customHeight="1">
      <c r="A3" s="137"/>
      <c r="N3" s="138"/>
    </row>
    <row r="4" ht="81.75" customHeight="1">
      <c r="A4" s="139" t="s">
        <v>419</v>
      </c>
    </row>
    <row r="5" ht="81.75" customHeight="1">
      <c r="A5" s="139" t="s">
        <v>377</v>
      </c>
    </row>
    <row r="6" ht="70.5" customHeight="1">
      <c r="A6" s="139" t="s">
        <v>378</v>
      </c>
    </row>
    <row r="7" ht="12.75" customHeight="1">
      <c r="A7" s="140"/>
    </row>
    <row r="8" ht="12.75" customHeight="1">
      <c r="A8" s="140"/>
    </row>
    <row r="9" ht="12.75" customHeight="1">
      <c r="A9" s="140"/>
    </row>
    <row r="10" ht="12.75" customHeight="1">
      <c r="A10" s="140"/>
    </row>
    <row r="11" ht="12.75" customHeight="1">
      <c r="A11" s="140"/>
    </row>
    <row r="12" ht="12.75" customHeight="1">
      <c r="A12" s="140"/>
    </row>
    <row r="13" ht="12.75" customHeight="1">
      <c r="A13" s="140"/>
    </row>
    <row r="14" ht="12.75" customHeight="1"/>
  </sheetData>
  <sheetProtection/>
  <printOptions horizontalCentered="1" verticalCentered="1"/>
  <pageMargins left="0.74999998873613" right="0.74999998873613" top="0.16" bottom="0.9999999849815068" header="0.66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29" style="0" customWidth="1"/>
    <col min="4" max="6" width="21.33203125" style="0" customWidth="1"/>
  </cols>
  <sheetData>
    <row r="1" ht="30" customHeight="1">
      <c r="A1" s="1" t="s">
        <v>185</v>
      </c>
    </row>
    <row r="2" spans="1:29" ht="28.5" customHeight="1">
      <c r="A2" s="158" t="s">
        <v>374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ht="22.5" customHeight="1">
      <c r="F3" s="8" t="s">
        <v>86</v>
      </c>
    </row>
    <row r="4" spans="1:6" ht="22.5" customHeight="1">
      <c r="A4" s="36" t="s">
        <v>80</v>
      </c>
      <c r="B4" s="36" t="s">
        <v>142</v>
      </c>
      <c r="C4" s="36" t="s">
        <v>37</v>
      </c>
      <c r="D4" s="36" t="s">
        <v>155</v>
      </c>
      <c r="E4" s="36" t="s">
        <v>122</v>
      </c>
      <c r="F4" s="36" t="s">
        <v>99</v>
      </c>
    </row>
    <row r="5" spans="1:6" ht="15.75" customHeight="1">
      <c r="A5" s="35" t="s">
        <v>109</v>
      </c>
      <c r="B5" s="35" t="s">
        <v>109</v>
      </c>
      <c r="C5" s="35">
        <v>1</v>
      </c>
      <c r="D5" s="35">
        <v>2</v>
      </c>
      <c r="E5" s="35">
        <v>3</v>
      </c>
      <c r="F5" s="35" t="s">
        <v>109</v>
      </c>
    </row>
    <row r="6" spans="1:6" ht="12.75" customHeight="1">
      <c r="A6" s="43" t="s">
        <v>371</v>
      </c>
      <c r="B6" s="43" t="s">
        <v>37</v>
      </c>
      <c r="C6" s="12">
        <f>C7+C16+C23</f>
        <v>543.2099999999999</v>
      </c>
      <c r="D6" s="12">
        <f>D7+D16+D23</f>
        <v>519.11</v>
      </c>
      <c r="E6" s="12">
        <v>24.1</v>
      </c>
      <c r="F6" s="45"/>
    </row>
    <row r="7" spans="1:6" ht="12.75" customHeight="1">
      <c r="A7" s="77" t="s">
        <v>135</v>
      </c>
      <c r="B7" s="77" t="s">
        <v>89</v>
      </c>
      <c r="C7" s="85">
        <f>D7+E7+F7</f>
        <v>504.84</v>
      </c>
      <c r="D7" s="85">
        <f>SUM(D8:D16)</f>
        <v>504.84</v>
      </c>
      <c r="E7" s="85"/>
      <c r="F7" s="45"/>
    </row>
    <row r="8" spans="1:6" ht="12.75" customHeight="1">
      <c r="A8" s="77" t="s">
        <v>14</v>
      </c>
      <c r="B8" s="77" t="s">
        <v>146</v>
      </c>
      <c r="C8" s="85">
        <f aca="true" t="shared" si="0" ref="C8:C15">D8+E8+F8</f>
        <v>189.48</v>
      </c>
      <c r="D8" s="85">
        <v>189.48</v>
      </c>
      <c r="E8" s="85"/>
      <c r="F8" s="45"/>
    </row>
    <row r="9" spans="1:6" ht="12.75" customHeight="1">
      <c r="A9" s="77" t="s">
        <v>56</v>
      </c>
      <c r="B9" s="77" t="s">
        <v>78</v>
      </c>
      <c r="C9" s="85">
        <f t="shared" si="0"/>
        <v>157.68</v>
      </c>
      <c r="D9" s="85">
        <v>157.68</v>
      </c>
      <c r="E9" s="85"/>
      <c r="F9" s="45"/>
    </row>
    <row r="10" spans="1:6" ht="12.75" customHeight="1">
      <c r="A10" s="77" t="s">
        <v>106</v>
      </c>
      <c r="B10" s="77" t="s">
        <v>167</v>
      </c>
      <c r="C10" s="85">
        <f t="shared" si="0"/>
        <v>14.64</v>
      </c>
      <c r="D10" s="85">
        <v>14.64</v>
      </c>
      <c r="E10" s="85"/>
      <c r="F10" s="45"/>
    </row>
    <row r="11" spans="1:6" ht="12.75" customHeight="1">
      <c r="A11" s="77" t="s">
        <v>148</v>
      </c>
      <c r="B11" s="77" t="s">
        <v>1</v>
      </c>
      <c r="C11" s="85">
        <f t="shared" si="0"/>
        <v>63.24</v>
      </c>
      <c r="D11" s="85">
        <v>63.24</v>
      </c>
      <c r="E11" s="85"/>
      <c r="F11" s="45"/>
    </row>
    <row r="12" spans="1:6" ht="12.75" customHeight="1">
      <c r="A12" s="77" t="s">
        <v>267</v>
      </c>
      <c r="B12" s="77" t="s">
        <v>266</v>
      </c>
      <c r="C12" s="85">
        <f t="shared" si="0"/>
        <v>30.32</v>
      </c>
      <c r="D12" s="85">
        <v>30.32</v>
      </c>
      <c r="E12" s="85"/>
      <c r="F12" s="45"/>
    </row>
    <row r="13" spans="1:6" ht="12.75" customHeight="1">
      <c r="A13" s="77" t="s">
        <v>269</v>
      </c>
      <c r="B13" s="77" t="s">
        <v>100</v>
      </c>
      <c r="C13" s="85">
        <f t="shared" si="0"/>
        <v>2.26</v>
      </c>
      <c r="D13" s="85">
        <v>2.26</v>
      </c>
      <c r="E13" s="85"/>
      <c r="F13" s="45"/>
    </row>
    <row r="14" spans="1:6" ht="12.75" customHeight="1">
      <c r="A14" s="77" t="s">
        <v>268</v>
      </c>
      <c r="B14" s="77" t="s">
        <v>136</v>
      </c>
      <c r="C14" s="85">
        <f t="shared" si="0"/>
        <v>30.78</v>
      </c>
      <c r="D14" s="85">
        <v>30.78</v>
      </c>
      <c r="E14" s="85"/>
      <c r="F14" s="45"/>
    </row>
    <row r="15" spans="1:6" ht="12.75" customHeight="1">
      <c r="A15" s="77" t="s">
        <v>138</v>
      </c>
      <c r="B15" s="77" t="s">
        <v>67</v>
      </c>
      <c r="C15" s="85">
        <f t="shared" si="0"/>
        <v>16.44</v>
      </c>
      <c r="D15" s="85">
        <v>16.44</v>
      </c>
      <c r="E15" s="85"/>
      <c r="F15" s="45"/>
    </row>
    <row r="16" spans="1:6" ht="12.75" customHeight="1">
      <c r="A16" s="77" t="s">
        <v>88</v>
      </c>
      <c r="B16" s="77" t="s">
        <v>111</v>
      </c>
      <c r="C16" s="85">
        <f>D16+E16+F16</f>
        <v>24.099999999999998</v>
      </c>
      <c r="D16" s="85"/>
      <c r="E16" s="85">
        <f>E17+E18+E19+E20+E21+E22</f>
        <v>24.099999999999998</v>
      </c>
      <c r="F16" s="45"/>
    </row>
    <row r="17" spans="1:6" ht="12.75" customHeight="1">
      <c r="A17" s="77" t="s">
        <v>60</v>
      </c>
      <c r="B17" s="77" t="s">
        <v>71</v>
      </c>
      <c r="C17" s="85">
        <f aca="true" t="shared" si="1" ref="C17:C27">D17+E17+F18</f>
        <v>10.7</v>
      </c>
      <c r="D17" s="85"/>
      <c r="E17" s="85">
        <v>10.7</v>
      </c>
      <c r="F17" s="45"/>
    </row>
    <row r="18" spans="1:6" ht="12.75" customHeight="1">
      <c r="A18" s="77" t="s">
        <v>19</v>
      </c>
      <c r="B18" s="77" t="s">
        <v>158</v>
      </c>
      <c r="C18" s="85">
        <f t="shared" si="1"/>
        <v>0.9</v>
      </c>
      <c r="D18" s="85"/>
      <c r="E18" s="85">
        <v>0.9</v>
      </c>
      <c r="F18" s="45"/>
    </row>
    <row r="19" spans="1:6" ht="12.75" customHeight="1">
      <c r="A19" s="77" t="s">
        <v>61</v>
      </c>
      <c r="B19" s="77" t="s">
        <v>58</v>
      </c>
      <c r="C19" s="85">
        <f t="shared" si="1"/>
        <v>2.9</v>
      </c>
      <c r="D19" s="85"/>
      <c r="E19" s="85">
        <v>2.9</v>
      </c>
      <c r="F19" s="45"/>
    </row>
    <row r="20" spans="1:6" ht="12.75" customHeight="1">
      <c r="A20" s="77" t="s">
        <v>20</v>
      </c>
      <c r="B20" s="77" t="s">
        <v>10</v>
      </c>
      <c r="C20" s="85">
        <f t="shared" si="1"/>
        <v>6.9</v>
      </c>
      <c r="D20" s="85"/>
      <c r="E20" s="85">
        <v>6.9</v>
      </c>
      <c r="F20" s="45"/>
    </row>
    <row r="21" spans="1:6" ht="12.75" customHeight="1">
      <c r="A21" s="108" t="s">
        <v>354</v>
      </c>
      <c r="B21" s="77" t="s">
        <v>161</v>
      </c>
      <c r="C21" s="85">
        <f t="shared" si="1"/>
        <v>2.4</v>
      </c>
      <c r="D21" s="85"/>
      <c r="E21" s="85">
        <v>2.4</v>
      </c>
      <c r="F21" s="45"/>
    </row>
    <row r="22" spans="1:6" ht="12.75" customHeight="1">
      <c r="A22" s="108" t="s">
        <v>352</v>
      </c>
      <c r="B22" s="108" t="s">
        <v>353</v>
      </c>
      <c r="C22" s="85">
        <f t="shared" si="1"/>
        <v>0.3</v>
      </c>
      <c r="D22" s="85"/>
      <c r="E22" s="85">
        <v>0.3</v>
      </c>
      <c r="F22" s="45"/>
    </row>
    <row r="23" spans="1:6" ht="12.75" customHeight="1">
      <c r="A23" s="77" t="s">
        <v>44</v>
      </c>
      <c r="B23" s="77" t="s">
        <v>270</v>
      </c>
      <c r="C23" s="85">
        <f t="shared" si="1"/>
        <v>14.27</v>
      </c>
      <c r="D23" s="85">
        <f>D24+D25</f>
        <v>14.27</v>
      </c>
      <c r="E23" s="85"/>
      <c r="F23" s="45"/>
    </row>
    <row r="24" spans="1:6" ht="12.75" customHeight="1">
      <c r="A24" s="77" t="s">
        <v>271</v>
      </c>
      <c r="B24" s="77" t="s">
        <v>272</v>
      </c>
      <c r="C24" s="85">
        <f t="shared" si="1"/>
        <v>8.21</v>
      </c>
      <c r="D24" s="85">
        <v>8.21</v>
      </c>
      <c r="E24" s="85"/>
      <c r="F24" s="45"/>
    </row>
    <row r="25" spans="1:6" ht="12.75" customHeight="1">
      <c r="A25" s="77" t="s">
        <v>65</v>
      </c>
      <c r="B25" s="77" t="s">
        <v>29</v>
      </c>
      <c r="C25" s="85">
        <f t="shared" si="1"/>
        <v>6.06</v>
      </c>
      <c r="D25" s="85">
        <v>6.06</v>
      </c>
      <c r="E25" s="85">
        <f>SUM(E26:E27)</f>
        <v>0</v>
      </c>
      <c r="F25" s="45"/>
    </row>
    <row r="26" spans="1:6" ht="12.75" customHeight="1">
      <c r="A26" s="43"/>
      <c r="B26" s="43"/>
      <c r="C26" s="85">
        <f t="shared" si="1"/>
        <v>0</v>
      </c>
      <c r="D26" s="85"/>
      <c r="E26" s="85"/>
      <c r="F26" s="45"/>
    </row>
    <row r="27" spans="1:6" ht="12.75" customHeight="1">
      <c r="A27" s="43"/>
      <c r="B27" s="43"/>
      <c r="C27" s="85">
        <f t="shared" si="1"/>
        <v>0</v>
      </c>
      <c r="D27" s="85"/>
      <c r="E27" s="85"/>
      <c r="F27" s="45"/>
    </row>
    <row r="28" spans="1:6" ht="12.75" customHeight="1">
      <c r="A28" s="43"/>
      <c r="B28" s="43"/>
      <c r="C28" s="12"/>
      <c r="D28" s="12"/>
      <c r="E28" s="12"/>
      <c r="F28" s="45"/>
    </row>
  </sheetData>
  <sheetProtection/>
  <mergeCells count="1">
    <mergeCell ref="A2:AC2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25.83203125" style="0" customWidth="1"/>
    <col min="2" max="2" width="10.83203125" style="0" customWidth="1"/>
    <col min="3" max="3" width="29" style="0" customWidth="1"/>
    <col min="4" max="4" width="10.83203125" style="0" customWidth="1"/>
    <col min="5" max="5" width="30.83203125" style="0" customWidth="1"/>
    <col min="6" max="6" width="10.83203125" style="0" customWidth="1"/>
  </cols>
  <sheetData>
    <row r="1" spans="1:6" ht="22.5" customHeight="1">
      <c r="A1" s="49" t="s">
        <v>186</v>
      </c>
      <c r="B1" s="3"/>
      <c r="C1" s="3"/>
      <c r="D1" s="3"/>
      <c r="E1" s="3"/>
      <c r="F1" s="4"/>
    </row>
    <row r="2" spans="1:6" ht="22.5" customHeight="1">
      <c r="A2" s="151" t="s">
        <v>373</v>
      </c>
      <c r="B2" s="151"/>
      <c r="C2" s="151"/>
      <c r="D2" s="151"/>
      <c r="E2" s="151"/>
      <c r="F2" s="151"/>
    </row>
    <row r="3" spans="1:6" ht="22.5" customHeight="1">
      <c r="A3" s="149"/>
      <c r="B3" s="149"/>
      <c r="C3" s="5"/>
      <c r="D3" s="5"/>
      <c r="E3" s="6"/>
      <c r="F3" s="7" t="s">
        <v>86</v>
      </c>
    </row>
    <row r="4" spans="1:6" ht="22.5" customHeight="1">
      <c r="A4" s="157" t="s">
        <v>110</v>
      </c>
      <c r="B4" s="157"/>
      <c r="C4" s="157" t="s">
        <v>17</v>
      </c>
      <c r="D4" s="157"/>
      <c r="E4" s="157"/>
      <c r="F4" s="157"/>
    </row>
    <row r="5" spans="1:6" ht="22.5" customHeight="1">
      <c r="A5" s="9" t="s">
        <v>38</v>
      </c>
      <c r="B5" s="9" t="s">
        <v>76</v>
      </c>
      <c r="C5" s="9" t="s">
        <v>26</v>
      </c>
      <c r="D5" s="10" t="s">
        <v>76</v>
      </c>
      <c r="E5" s="9" t="s">
        <v>41</v>
      </c>
      <c r="F5" s="9" t="s">
        <v>76</v>
      </c>
    </row>
    <row r="6" spans="1:6" ht="22.5" customHeight="1">
      <c r="A6" s="14" t="s">
        <v>371</v>
      </c>
      <c r="B6" s="18">
        <v>0</v>
      </c>
      <c r="C6" s="26" t="s">
        <v>144</v>
      </c>
      <c r="D6" s="12">
        <v>0</v>
      </c>
      <c r="E6" s="25">
        <v>24.1</v>
      </c>
      <c r="F6" s="12">
        <v>0</v>
      </c>
    </row>
    <row r="7" spans="1:6" ht="22.5" customHeight="1">
      <c r="A7" s="33"/>
      <c r="B7" s="18"/>
      <c r="C7" s="26" t="s">
        <v>98</v>
      </c>
      <c r="D7" s="12">
        <v>0</v>
      </c>
      <c r="E7" s="13" t="s">
        <v>46</v>
      </c>
      <c r="F7" s="12">
        <v>0</v>
      </c>
    </row>
    <row r="8" spans="1:8" ht="22.5" customHeight="1">
      <c r="A8" s="33"/>
      <c r="B8" s="18"/>
      <c r="C8" s="26" t="s">
        <v>66</v>
      </c>
      <c r="D8" s="12">
        <v>0</v>
      </c>
      <c r="E8" s="13" t="s">
        <v>32</v>
      </c>
      <c r="F8" s="12">
        <v>0</v>
      </c>
      <c r="H8" s="1"/>
    </row>
    <row r="9" spans="1:6" ht="22.5" customHeight="1">
      <c r="A9" s="14"/>
      <c r="B9" s="18"/>
      <c r="C9" s="26" t="s">
        <v>84</v>
      </c>
      <c r="D9" s="12">
        <v>0</v>
      </c>
      <c r="E9" s="13" t="s">
        <v>103</v>
      </c>
      <c r="F9" s="12">
        <v>0</v>
      </c>
    </row>
    <row r="10" spans="1:7" ht="22.5" customHeight="1">
      <c r="A10" s="14"/>
      <c r="B10" s="18"/>
      <c r="C10" s="26" t="s">
        <v>81</v>
      </c>
      <c r="D10" s="12">
        <v>0</v>
      </c>
      <c r="E10" s="13" t="s">
        <v>127</v>
      </c>
      <c r="F10" s="12">
        <v>0</v>
      </c>
      <c r="G10" s="1"/>
    </row>
    <row r="11" spans="1:7" ht="22.5" customHeight="1">
      <c r="A11" s="33"/>
      <c r="B11" s="18"/>
      <c r="C11" s="26" t="s">
        <v>113</v>
      </c>
      <c r="D11" s="12">
        <v>0</v>
      </c>
      <c r="E11" s="13" t="s">
        <v>126</v>
      </c>
      <c r="F11" s="12">
        <v>0</v>
      </c>
      <c r="G11" s="1"/>
    </row>
    <row r="12" spans="1:7" ht="22.5" customHeight="1">
      <c r="A12" s="33"/>
      <c r="B12" s="18"/>
      <c r="C12" s="26" t="s">
        <v>21</v>
      </c>
      <c r="D12" s="12">
        <v>0</v>
      </c>
      <c r="E12" s="13" t="s">
        <v>187</v>
      </c>
      <c r="F12" s="12">
        <v>0</v>
      </c>
      <c r="G12" s="1"/>
    </row>
    <row r="13" spans="1:7" ht="22.5" customHeight="1">
      <c r="A13" s="19"/>
      <c r="B13" s="18"/>
      <c r="C13" s="26" t="s">
        <v>9</v>
      </c>
      <c r="D13" s="12">
        <v>0</v>
      </c>
      <c r="E13" s="13" t="s">
        <v>188</v>
      </c>
      <c r="F13" s="12">
        <v>0</v>
      </c>
      <c r="G13" s="1"/>
    </row>
    <row r="14" spans="1:6" ht="22.5" customHeight="1">
      <c r="A14" s="19"/>
      <c r="B14" s="18"/>
      <c r="C14" s="26" t="s">
        <v>118</v>
      </c>
      <c r="D14" s="12">
        <v>0</v>
      </c>
      <c r="E14" s="13" t="s">
        <v>189</v>
      </c>
      <c r="F14" s="12">
        <v>0</v>
      </c>
    </row>
    <row r="15" spans="1:6" ht="22.5" customHeight="1">
      <c r="A15" s="19"/>
      <c r="B15" s="18"/>
      <c r="C15" s="26" t="s">
        <v>31</v>
      </c>
      <c r="D15" s="12">
        <v>0</v>
      </c>
      <c r="E15" s="13" t="s">
        <v>190</v>
      </c>
      <c r="F15" s="12">
        <v>0</v>
      </c>
    </row>
    <row r="16" spans="1:8" ht="22.5" customHeight="1">
      <c r="A16" s="21"/>
      <c r="B16" s="20"/>
      <c r="C16" s="26" t="s">
        <v>50</v>
      </c>
      <c r="D16" s="12">
        <v>0</v>
      </c>
      <c r="E16" s="13" t="s">
        <v>191</v>
      </c>
      <c r="F16" s="12">
        <v>0</v>
      </c>
      <c r="H16" s="1"/>
    </row>
    <row r="17" spans="1:6" ht="22.5" customHeight="1">
      <c r="A17" s="22"/>
      <c r="B17" s="20"/>
      <c r="C17" s="26" t="s">
        <v>157</v>
      </c>
      <c r="D17" s="12">
        <v>0</v>
      </c>
      <c r="E17" s="13" t="s">
        <v>192</v>
      </c>
      <c r="F17" s="12">
        <v>0</v>
      </c>
    </row>
    <row r="18" spans="1:6" ht="22.5" customHeight="1">
      <c r="A18" s="22"/>
      <c r="B18" s="20"/>
      <c r="C18" s="26" t="s">
        <v>107</v>
      </c>
      <c r="D18" s="12">
        <v>0</v>
      </c>
      <c r="E18" s="13" t="s">
        <v>193</v>
      </c>
      <c r="F18" s="12">
        <v>0</v>
      </c>
    </row>
    <row r="19" spans="1:6" ht="22.5" customHeight="1">
      <c r="A19" s="19"/>
      <c r="B19" s="20"/>
      <c r="C19" s="26" t="s">
        <v>49</v>
      </c>
      <c r="D19" s="12">
        <v>0</v>
      </c>
      <c r="E19" s="13" t="s">
        <v>194</v>
      </c>
      <c r="F19" s="12">
        <v>0</v>
      </c>
    </row>
    <row r="20" spans="1:6" ht="22.5" customHeight="1">
      <c r="A20" s="19"/>
      <c r="B20" s="18"/>
      <c r="C20" s="26" t="s">
        <v>15</v>
      </c>
      <c r="D20" s="12">
        <v>0</v>
      </c>
      <c r="E20" s="13" t="s">
        <v>195</v>
      </c>
      <c r="F20" s="12">
        <v>0</v>
      </c>
    </row>
    <row r="21" spans="1:6" ht="22.5" customHeight="1">
      <c r="A21" s="21"/>
      <c r="B21" s="18"/>
      <c r="C21" s="22"/>
      <c r="D21" s="12"/>
      <c r="E21" s="13" t="s">
        <v>196</v>
      </c>
      <c r="F21" s="12">
        <v>0</v>
      </c>
    </row>
    <row r="22" spans="1:6" ht="18" customHeight="1">
      <c r="A22" s="22"/>
      <c r="B22" s="18"/>
      <c r="C22" s="22"/>
      <c r="D22" s="12"/>
      <c r="E22" s="24" t="s">
        <v>54</v>
      </c>
      <c r="F22" s="12">
        <v>0</v>
      </c>
    </row>
    <row r="23" spans="1:6" ht="19.5" customHeight="1">
      <c r="A23" s="22"/>
      <c r="B23" s="18"/>
      <c r="C23" s="22"/>
      <c r="D23" s="12"/>
      <c r="E23" s="24" t="s">
        <v>112</v>
      </c>
      <c r="F23" s="12">
        <v>0</v>
      </c>
    </row>
    <row r="24" spans="1:6" ht="21.75" customHeight="1">
      <c r="A24" s="22"/>
      <c r="B24" s="18"/>
      <c r="C24" s="26"/>
      <c r="D24" s="27"/>
      <c r="E24" s="24" t="s">
        <v>39</v>
      </c>
      <c r="F24" s="12">
        <v>0</v>
      </c>
    </row>
    <row r="25" spans="1:6" ht="23.25" customHeight="1">
      <c r="A25" s="22"/>
      <c r="B25" s="18"/>
      <c r="C25" s="26"/>
      <c r="D25" s="27"/>
      <c r="E25" s="14"/>
      <c r="F25" s="28"/>
    </row>
    <row r="26" spans="1:6" ht="18" customHeight="1">
      <c r="A26" s="10" t="s">
        <v>35</v>
      </c>
      <c r="B26" s="20">
        <f>SUM(B6,B9,B10,B12,B13,B14,B15)</f>
        <v>0</v>
      </c>
      <c r="C26" s="10" t="s">
        <v>28</v>
      </c>
      <c r="D26" s="27">
        <f>SUM(D6:D20)</f>
        <v>0</v>
      </c>
      <c r="E26" s="10" t="s">
        <v>28</v>
      </c>
      <c r="F26" s="28">
        <f>SUM(F6,F11,F21,F22,F23)</f>
        <v>0</v>
      </c>
    </row>
  </sheetData>
  <sheetProtection/>
  <mergeCells count="4">
    <mergeCell ref="A3:B3"/>
    <mergeCell ref="A4:B4"/>
    <mergeCell ref="C4:F4"/>
    <mergeCell ref="A2:F2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10" style="0" customWidth="1"/>
    <col min="2" max="2" width="13.16015625" style="0" customWidth="1"/>
    <col min="3" max="3" width="29" style="0" customWidth="1"/>
    <col min="4" max="4" width="71.5" style="0" customWidth="1"/>
  </cols>
  <sheetData>
    <row r="1" ht="30" customHeight="1">
      <c r="A1" s="1" t="s">
        <v>197</v>
      </c>
    </row>
    <row r="2" spans="1:29" ht="21" customHeight="1">
      <c r="A2" s="158" t="s">
        <v>374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ht="22.5" customHeight="1">
      <c r="D3" s="8" t="s">
        <v>86</v>
      </c>
    </row>
    <row r="4" spans="1:4" ht="22.5" customHeight="1">
      <c r="A4" s="36" t="s">
        <v>83</v>
      </c>
      <c r="B4" s="37" t="s">
        <v>59</v>
      </c>
      <c r="C4" s="36" t="s">
        <v>147</v>
      </c>
      <c r="D4" s="36" t="s">
        <v>75</v>
      </c>
    </row>
    <row r="5" spans="1:4" ht="15.75" customHeight="1">
      <c r="A5" s="35" t="s">
        <v>109</v>
      </c>
      <c r="B5" s="35" t="s">
        <v>109</v>
      </c>
      <c r="C5" s="35">
        <v>1</v>
      </c>
      <c r="D5" s="38" t="s">
        <v>109</v>
      </c>
    </row>
    <row r="6" spans="1:5" ht="36.75" customHeight="1">
      <c r="A6" s="43" t="s">
        <v>371</v>
      </c>
      <c r="B6" s="43" t="s">
        <v>37</v>
      </c>
      <c r="C6" s="12">
        <f>C7+C9+C11+C13</f>
        <v>23.9</v>
      </c>
      <c r="D6" s="43"/>
      <c r="E6">
        <v>24.1</v>
      </c>
    </row>
    <row r="7" spans="1:4" ht="36.75" customHeight="1">
      <c r="A7" s="108" t="s">
        <v>355</v>
      </c>
      <c r="B7" s="112" t="s">
        <v>292</v>
      </c>
      <c r="C7" s="12">
        <v>3</v>
      </c>
      <c r="D7" s="43"/>
    </row>
    <row r="8" spans="1:4" ht="36.75" customHeight="1">
      <c r="A8" s="108" t="s">
        <v>356</v>
      </c>
      <c r="B8" s="91" t="s">
        <v>363</v>
      </c>
      <c r="C8" s="12">
        <v>3</v>
      </c>
      <c r="D8" s="48" t="s">
        <v>364</v>
      </c>
    </row>
    <row r="9" spans="1:4" ht="36.75" customHeight="1">
      <c r="A9" s="108" t="s">
        <v>357</v>
      </c>
      <c r="B9" s="91" t="s">
        <v>293</v>
      </c>
      <c r="C9" s="12">
        <v>8.5</v>
      </c>
      <c r="D9" s="93"/>
    </row>
    <row r="10" spans="1:4" ht="36.75" customHeight="1">
      <c r="A10" s="108" t="s">
        <v>358</v>
      </c>
      <c r="B10" s="91" t="s">
        <v>363</v>
      </c>
      <c r="C10" s="12">
        <v>8.5</v>
      </c>
      <c r="D10" s="93" t="s">
        <v>365</v>
      </c>
    </row>
    <row r="11" spans="1:4" ht="36.75" customHeight="1">
      <c r="A11" s="108" t="s">
        <v>359</v>
      </c>
      <c r="B11" s="91" t="s">
        <v>294</v>
      </c>
      <c r="C11" s="12">
        <v>8.4</v>
      </c>
      <c r="D11" s="43"/>
    </row>
    <row r="12" spans="1:4" ht="36.75" customHeight="1">
      <c r="A12" s="108" t="s">
        <v>360</v>
      </c>
      <c r="B12" s="91" t="s">
        <v>363</v>
      </c>
      <c r="C12" s="12">
        <v>8.4</v>
      </c>
      <c r="D12" s="48" t="s">
        <v>366</v>
      </c>
    </row>
    <row r="13" spans="1:4" ht="36.75" customHeight="1">
      <c r="A13" s="108" t="s">
        <v>361</v>
      </c>
      <c r="B13" s="91" t="s">
        <v>295</v>
      </c>
      <c r="C13" s="12">
        <v>4</v>
      </c>
      <c r="D13" s="93"/>
    </row>
    <row r="14" spans="1:4" ht="36.75" customHeight="1">
      <c r="A14" s="108" t="s">
        <v>362</v>
      </c>
      <c r="B14" s="91" t="s">
        <v>363</v>
      </c>
      <c r="C14" s="12">
        <v>4</v>
      </c>
      <c r="D14" s="93" t="s">
        <v>367</v>
      </c>
    </row>
  </sheetData>
  <sheetProtection/>
  <mergeCells count="1">
    <mergeCell ref="A2:AC2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2" width="7.16015625" style="0" customWidth="1"/>
    <col min="3" max="3" width="29" style="0" customWidth="1"/>
    <col min="4" max="4" width="16.5" style="0" customWidth="1"/>
    <col min="5" max="6" width="18.83203125" style="0" customWidth="1"/>
    <col min="7" max="7" width="15.83203125" style="0" customWidth="1"/>
    <col min="8" max="8" width="12.16015625" style="0" customWidth="1"/>
    <col min="9" max="10" width="9.16015625" style="0" customWidth="1"/>
    <col min="11" max="11" width="17.33203125" style="0" customWidth="1"/>
  </cols>
  <sheetData>
    <row r="1" ht="29.25" customHeight="1">
      <c r="A1" s="1" t="s">
        <v>198</v>
      </c>
    </row>
    <row r="2" spans="1:29" ht="23.25" customHeight="1">
      <c r="A2" s="158" t="s">
        <v>374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ht="26.25" customHeight="1">
      <c r="L3" s="8" t="s">
        <v>86</v>
      </c>
    </row>
    <row r="4" spans="1:12" ht="18" customHeight="1">
      <c r="A4" s="159" t="s">
        <v>166</v>
      </c>
      <c r="B4" s="159"/>
      <c r="C4" s="159"/>
      <c r="D4" s="159" t="s">
        <v>83</v>
      </c>
      <c r="E4" s="159" t="s">
        <v>102</v>
      </c>
      <c r="F4" s="159" t="s">
        <v>52</v>
      </c>
      <c r="G4" s="159" t="s">
        <v>5</v>
      </c>
      <c r="H4" s="159" t="s">
        <v>34</v>
      </c>
      <c r="I4" s="159" t="s">
        <v>80</v>
      </c>
      <c r="J4" s="159"/>
      <c r="K4" s="159" t="s">
        <v>69</v>
      </c>
      <c r="L4" s="152" t="s">
        <v>131</v>
      </c>
    </row>
    <row r="5" spans="1:12" ht="18" customHeight="1">
      <c r="A5" s="36" t="s">
        <v>64</v>
      </c>
      <c r="B5" s="36" t="s">
        <v>117</v>
      </c>
      <c r="C5" s="36" t="s">
        <v>114</v>
      </c>
      <c r="D5" s="159"/>
      <c r="E5" s="159"/>
      <c r="F5" s="159"/>
      <c r="G5" s="159"/>
      <c r="H5" s="159"/>
      <c r="I5" s="34" t="s">
        <v>64</v>
      </c>
      <c r="J5" s="34" t="s">
        <v>117</v>
      </c>
      <c r="K5" s="159"/>
      <c r="L5" s="152"/>
    </row>
    <row r="6" spans="1:12" ht="12.75" customHeight="1">
      <c r="A6" s="35" t="s">
        <v>371</v>
      </c>
      <c r="B6" s="35" t="s">
        <v>109</v>
      </c>
      <c r="C6" s="35" t="s">
        <v>109</v>
      </c>
      <c r="D6" s="35" t="s">
        <v>109</v>
      </c>
      <c r="E6" s="35">
        <v>24.1</v>
      </c>
      <c r="F6" s="35" t="s">
        <v>109</v>
      </c>
      <c r="G6" s="35" t="s">
        <v>109</v>
      </c>
      <c r="H6" s="35">
        <v>1</v>
      </c>
      <c r="I6" s="35" t="s">
        <v>109</v>
      </c>
      <c r="J6" s="35" t="s">
        <v>109</v>
      </c>
      <c r="K6" s="35">
        <v>2</v>
      </c>
      <c r="L6" s="35" t="s">
        <v>109</v>
      </c>
    </row>
    <row r="7" spans="1:12" ht="12.75" customHeight="1">
      <c r="A7" s="44"/>
      <c r="B7" s="44"/>
      <c r="C7" s="44"/>
      <c r="D7" s="44"/>
      <c r="E7" s="44"/>
      <c r="F7" s="44"/>
      <c r="G7" s="44"/>
      <c r="H7" s="46"/>
      <c r="I7" s="47"/>
      <c r="J7" s="47"/>
      <c r="K7" s="18"/>
      <c r="L7" s="43"/>
    </row>
    <row r="8" spans="1:12" ht="12.75" customHeight="1">
      <c r="A8" s="44"/>
      <c r="B8" s="44"/>
      <c r="C8" s="44"/>
      <c r="D8" s="44"/>
      <c r="E8" s="44"/>
      <c r="F8" s="44"/>
      <c r="G8" s="44"/>
      <c r="H8" s="46"/>
      <c r="I8" s="47"/>
      <c r="J8" s="47"/>
      <c r="K8" s="18"/>
      <c r="L8" s="43"/>
    </row>
    <row r="9" spans="1:12" ht="12.75" customHeight="1">
      <c r="A9" s="44"/>
      <c r="B9" s="44"/>
      <c r="C9" s="44"/>
      <c r="D9" s="44"/>
      <c r="E9" s="44"/>
      <c r="F9" s="44"/>
      <c r="G9" s="44"/>
      <c r="H9" s="46"/>
      <c r="I9" s="47"/>
      <c r="J9" s="47"/>
      <c r="K9" s="18"/>
      <c r="L9" s="43"/>
    </row>
    <row r="10" spans="1:13" ht="12.75" customHeight="1">
      <c r="A10" s="44"/>
      <c r="B10" s="44"/>
      <c r="C10" s="44"/>
      <c r="D10" s="44"/>
      <c r="E10" s="44"/>
      <c r="F10" s="44"/>
      <c r="G10" s="44"/>
      <c r="H10" s="46"/>
      <c r="I10" s="47"/>
      <c r="J10" s="47"/>
      <c r="K10" s="18"/>
      <c r="L10" s="43"/>
      <c r="M10" s="1"/>
    </row>
    <row r="11" spans="1:13" ht="12.75" customHeight="1">
      <c r="A11" s="44"/>
      <c r="B11" s="44"/>
      <c r="C11" s="44"/>
      <c r="D11" s="44"/>
      <c r="E11" s="44"/>
      <c r="F11" s="44"/>
      <c r="G11" s="44"/>
      <c r="H11" s="46"/>
      <c r="I11" s="47"/>
      <c r="J11" s="47"/>
      <c r="K11" s="18"/>
      <c r="L11" s="43"/>
      <c r="M11" s="1"/>
    </row>
    <row r="12" spans="1:13" ht="12.75" customHeight="1">
      <c r="A12" s="44"/>
      <c r="B12" s="44"/>
      <c r="C12" s="44"/>
      <c r="D12" s="44"/>
      <c r="E12" s="44"/>
      <c r="F12" s="44"/>
      <c r="G12" s="44"/>
      <c r="H12" s="46"/>
      <c r="I12" s="47"/>
      <c r="J12" s="47"/>
      <c r="K12" s="18"/>
      <c r="L12" s="43"/>
      <c r="M12" s="1"/>
    </row>
    <row r="13" spans="1:13" ht="12.75" customHeight="1">
      <c r="A13" s="44"/>
      <c r="B13" s="44"/>
      <c r="C13" s="44"/>
      <c r="D13" s="44"/>
      <c r="E13" s="44"/>
      <c r="F13" s="44"/>
      <c r="G13" s="44"/>
      <c r="H13" s="46"/>
      <c r="I13" s="47"/>
      <c r="J13" s="47"/>
      <c r="K13" s="18"/>
      <c r="L13" s="43"/>
      <c r="M13" s="1"/>
    </row>
    <row r="14" spans="1:12" ht="12.75" customHeight="1">
      <c r="A14" s="44"/>
      <c r="B14" s="44"/>
      <c r="C14" s="44"/>
      <c r="D14" s="44"/>
      <c r="E14" s="44"/>
      <c r="F14" s="44"/>
      <c r="G14" s="44"/>
      <c r="H14" s="46"/>
      <c r="I14" s="47"/>
      <c r="J14" s="47"/>
      <c r="K14" s="18"/>
      <c r="L14" s="43"/>
    </row>
    <row r="15" spans="1:12" ht="12.75" customHeight="1">
      <c r="A15" s="44"/>
      <c r="B15" s="44"/>
      <c r="C15" s="44"/>
      <c r="D15" s="44"/>
      <c r="E15" s="44"/>
      <c r="F15" s="44"/>
      <c r="G15" s="44"/>
      <c r="H15" s="46"/>
      <c r="I15" s="47"/>
      <c r="J15" s="47"/>
      <c r="K15" s="18"/>
      <c r="L15" s="43"/>
    </row>
    <row r="16" spans="1:12" ht="12.75" customHeight="1">
      <c r="A16" s="44"/>
      <c r="B16" s="44"/>
      <c r="C16" s="44"/>
      <c r="D16" s="44"/>
      <c r="E16" s="44"/>
      <c r="F16" s="44"/>
      <c r="G16" s="44"/>
      <c r="H16" s="46"/>
      <c r="I16" s="47"/>
      <c r="J16" s="47"/>
      <c r="K16" s="18"/>
      <c r="L16" s="43"/>
    </row>
    <row r="17" spans="1:12" ht="12.75" customHeight="1">
      <c r="A17" s="44"/>
      <c r="B17" s="44"/>
      <c r="C17" s="44"/>
      <c r="D17" s="44"/>
      <c r="E17" s="44"/>
      <c r="F17" s="44"/>
      <c r="G17" s="44"/>
      <c r="H17" s="46"/>
      <c r="I17" s="47"/>
      <c r="J17" s="47"/>
      <c r="K17" s="18"/>
      <c r="L17" s="43"/>
    </row>
    <row r="18" spans="1:12" ht="12.75" customHeight="1">
      <c r="A18" s="44"/>
      <c r="B18" s="44"/>
      <c r="C18" s="44"/>
      <c r="D18" s="44"/>
      <c r="E18" s="44"/>
      <c r="F18" s="44"/>
      <c r="G18" s="44"/>
      <c r="H18" s="46"/>
      <c r="I18" s="47"/>
      <c r="J18" s="47"/>
      <c r="K18" s="18"/>
      <c r="L18" s="43"/>
    </row>
    <row r="19" spans="1:12" ht="12.75" customHeight="1">
      <c r="A19" s="44"/>
      <c r="B19" s="44"/>
      <c r="C19" s="44"/>
      <c r="D19" s="44"/>
      <c r="E19" s="44"/>
      <c r="F19" s="44"/>
      <c r="G19" s="44"/>
      <c r="H19" s="46"/>
      <c r="I19" s="47"/>
      <c r="J19" s="47"/>
      <c r="K19" s="18"/>
      <c r="L19" s="43"/>
    </row>
    <row r="20" spans="1:12" ht="12.75" customHeight="1">
      <c r="A20" s="44"/>
      <c r="B20" s="44"/>
      <c r="C20" s="44"/>
      <c r="D20" s="44"/>
      <c r="E20" s="44"/>
      <c r="F20" s="44"/>
      <c r="G20" s="44"/>
      <c r="H20" s="46"/>
      <c r="I20" s="47"/>
      <c r="J20" s="47"/>
      <c r="K20" s="18"/>
      <c r="L20" s="43"/>
    </row>
    <row r="21" spans="1:12" ht="12.75" customHeight="1">
      <c r="A21" s="44"/>
      <c r="B21" s="44"/>
      <c r="C21" s="44"/>
      <c r="D21" s="44"/>
      <c r="E21" s="44"/>
      <c r="F21" s="44"/>
      <c r="G21" s="44"/>
      <c r="H21" s="46"/>
      <c r="I21" s="47"/>
      <c r="J21" s="47"/>
      <c r="K21" s="18"/>
      <c r="L21" s="43"/>
    </row>
    <row r="22" spans="1:12" ht="12.75" customHeight="1">
      <c r="A22" s="44"/>
      <c r="B22" s="44"/>
      <c r="C22" s="44"/>
      <c r="D22" s="44"/>
      <c r="E22" s="44"/>
      <c r="F22" s="44"/>
      <c r="G22" s="44"/>
      <c r="H22" s="46"/>
      <c r="I22" s="47"/>
      <c r="J22" s="47"/>
      <c r="K22" s="18"/>
      <c r="L22" s="43"/>
    </row>
    <row r="23" spans="1:12" ht="12.75" customHeight="1">
      <c r="A23" s="44"/>
      <c r="B23" s="44"/>
      <c r="C23" s="44"/>
      <c r="D23" s="44"/>
      <c r="E23" s="44"/>
      <c r="F23" s="44"/>
      <c r="G23" s="44"/>
      <c r="H23" s="46"/>
      <c r="I23" s="47"/>
      <c r="J23" s="47"/>
      <c r="K23" s="18"/>
      <c r="L23" s="43"/>
    </row>
    <row r="24" spans="1:12" ht="12.75" customHeight="1">
      <c r="A24" s="44"/>
      <c r="B24" s="44"/>
      <c r="C24" s="44"/>
      <c r="D24" s="44"/>
      <c r="E24" s="44"/>
      <c r="F24" s="44"/>
      <c r="G24" s="44"/>
      <c r="H24" s="46"/>
      <c r="I24" s="47"/>
      <c r="J24" s="47"/>
      <c r="K24" s="18"/>
      <c r="L24" s="43"/>
    </row>
    <row r="25" spans="1:12" ht="12.75" customHeight="1">
      <c r="A25" s="44"/>
      <c r="B25" s="44"/>
      <c r="C25" s="44"/>
      <c r="D25" s="44"/>
      <c r="E25" s="44"/>
      <c r="F25" s="44"/>
      <c r="G25" s="44"/>
      <c r="H25" s="46"/>
      <c r="I25" s="47"/>
      <c r="J25" s="47"/>
      <c r="K25" s="18"/>
      <c r="L25" s="43"/>
    </row>
    <row r="26" spans="1:12" ht="12.75" customHeight="1">
      <c r="A26" s="44"/>
      <c r="B26" s="44"/>
      <c r="C26" s="44"/>
      <c r="D26" s="44"/>
      <c r="E26" s="44"/>
      <c r="F26" s="44"/>
      <c r="G26" s="44"/>
      <c r="H26" s="46"/>
      <c r="I26" s="47"/>
      <c r="J26" s="47"/>
      <c r="K26" s="18"/>
      <c r="L26" s="43"/>
    </row>
    <row r="27" spans="1:12" ht="12.75" customHeight="1">
      <c r="A27" s="44"/>
      <c r="B27" s="44"/>
      <c r="C27" s="44"/>
      <c r="D27" s="44"/>
      <c r="E27" s="44"/>
      <c r="F27" s="44"/>
      <c r="G27" s="44"/>
      <c r="H27" s="46"/>
      <c r="I27" s="47"/>
      <c r="J27" s="47"/>
      <c r="K27" s="18"/>
      <c r="L27" s="43"/>
    </row>
    <row r="28" spans="1:12" ht="12.75" customHeight="1">
      <c r="A28" s="44"/>
      <c r="B28" s="44"/>
      <c r="C28" s="44"/>
      <c r="D28" s="44"/>
      <c r="E28" s="44"/>
      <c r="F28" s="44"/>
      <c r="G28" s="44"/>
      <c r="H28" s="46"/>
      <c r="I28" s="47"/>
      <c r="J28" s="47"/>
      <c r="K28" s="18"/>
      <c r="L28" s="43"/>
    </row>
    <row r="29" spans="1:12" ht="12.75" customHeight="1">
      <c r="A29" s="44"/>
      <c r="B29" s="44"/>
      <c r="C29" s="44"/>
      <c r="D29" s="44"/>
      <c r="E29" s="44"/>
      <c r="F29" s="44"/>
      <c r="G29" s="44"/>
      <c r="H29" s="46"/>
      <c r="I29" s="47"/>
      <c r="J29" s="47"/>
      <c r="K29" s="18"/>
      <c r="L29" s="43"/>
    </row>
    <row r="30" spans="1:12" ht="12.75" customHeight="1">
      <c r="A30" s="44"/>
      <c r="B30" s="44"/>
      <c r="C30" s="44"/>
      <c r="D30" s="44"/>
      <c r="E30" s="44"/>
      <c r="F30" s="44"/>
      <c r="G30" s="44"/>
      <c r="H30" s="46"/>
      <c r="I30" s="47"/>
      <c r="J30" s="47"/>
      <c r="K30" s="18"/>
      <c r="L30" s="43"/>
    </row>
  </sheetData>
  <sheetProtection/>
  <mergeCells count="10">
    <mergeCell ref="A2:AC2"/>
    <mergeCell ref="K4:K5"/>
    <mergeCell ref="L4:L5"/>
    <mergeCell ref="I4:J4"/>
    <mergeCell ref="A4:C4"/>
    <mergeCell ref="D4:D5"/>
    <mergeCell ref="E4:E5"/>
    <mergeCell ref="F4:F5"/>
    <mergeCell ref="G4:G5"/>
    <mergeCell ref="H4:H5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29"/>
  <sheetViews>
    <sheetView showGridLines="0" showZeros="0" zoomScalePageLayoutView="0" workbookViewId="0" topLeftCell="C1">
      <selection activeCell="C8" sqref="C8"/>
    </sheetView>
  </sheetViews>
  <sheetFormatPr defaultColWidth="9.16015625" defaultRowHeight="12.75" customHeight="1"/>
  <cols>
    <col min="1" max="1" width="7.83203125" style="0" customWidth="1"/>
    <col min="2" max="2" width="20.83203125" style="0" customWidth="1"/>
    <col min="3" max="3" width="29" style="0" customWidth="1"/>
    <col min="4" max="4" width="7.83203125" style="0" customWidth="1"/>
    <col min="5" max="5" width="6.16015625" style="0" customWidth="1"/>
    <col min="6" max="6" width="7" style="0" customWidth="1"/>
    <col min="7" max="7" width="7.83203125" style="0" customWidth="1"/>
    <col min="8" max="8" width="7" style="0" customWidth="1"/>
    <col min="9" max="9" width="8.5" style="0" customWidth="1"/>
    <col min="10" max="11" width="6.5" style="0" customWidth="1"/>
    <col min="12" max="13" width="7.83203125" style="0" customWidth="1"/>
    <col min="14" max="14" width="6.16015625" style="0" customWidth="1"/>
    <col min="15" max="15" width="7.33203125" style="0" customWidth="1"/>
    <col min="16" max="16" width="7.83203125" style="0" customWidth="1"/>
    <col min="17" max="17" width="7.33203125" style="0" customWidth="1"/>
    <col min="18" max="18" width="8.66015625" style="0" customWidth="1"/>
    <col min="19" max="20" width="6.5" style="0" customWidth="1"/>
    <col min="21" max="22" width="7.83203125" style="0" customWidth="1"/>
    <col min="23" max="23" width="6.16015625" style="0" customWidth="1"/>
    <col min="24" max="24" width="7.66015625" style="0" customWidth="1"/>
    <col min="25" max="26" width="7.83203125" style="0" customWidth="1"/>
    <col min="27" max="27" width="8.66015625" style="0" customWidth="1"/>
    <col min="28" max="28" width="6.5" style="0" customWidth="1"/>
    <col min="29" max="29" width="10" style="0" customWidth="1"/>
  </cols>
  <sheetData>
    <row r="1" spans="1:20" ht="30" customHeight="1">
      <c r="A1" s="160" t="s">
        <v>200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9" ht="28.5" customHeight="1">
      <c r="A2" s="163" t="s">
        <v>374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</row>
    <row r="3" spans="1:20" ht="22.5" customHeight="1">
      <c r="A3" s="162" t="s">
        <v>170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</row>
    <row r="4" spans="1:29" ht="22.5" customHeight="1">
      <c r="A4" s="152" t="s">
        <v>83</v>
      </c>
      <c r="B4" s="152" t="s">
        <v>132</v>
      </c>
      <c r="C4" s="164" t="s">
        <v>199</v>
      </c>
      <c r="D4" s="165"/>
      <c r="E4" s="165"/>
      <c r="F4" s="165"/>
      <c r="G4" s="165"/>
      <c r="H4" s="165"/>
      <c r="I4" s="165"/>
      <c r="J4" s="165"/>
      <c r="K4" s="165"/>
      <c r="L4" s="164" t="s">
        <v>201</v>
      </c>
      <c r="M4" s="165"/>
      <c r="N4" s="165"/>
      <c r="O4" s="165"/>
      <c r="P4" s="165"/>
      <c r="Q4" s="165"/>
      <c r="R4" s="165"/>
      <c r="S4" s="165"/>
      <c r="T4" s="165"/>
      <c r="U4" s="166" t="s">
        <v>274</v>
      </c>
      <c r="V4" s="165"/>
      <c r="W4" s="165"/>
      <c r="X4" s="165"/>
      <c r="Y4" s="165"/>
      <c r="Z4" s="165"/>
      <c r="AA4" s="165"/>
      <c r="AB4" s="165"/>
      <c r="AC4" s="165"/>
    </row>
    <row r="5" spans="1:29" ht="17.25" customHeight="1">
      <c r="A5" s="152"/>
      <c r="B5" s="152"/>
      <c r="C5" s="152" t="s">
        <v>37</v>
      </c>
      <c r="D5" s="159" t="s">
        <v>48</v>
      </c>
      <c r="E5" s="159"/>
      <c r="F5" s="159"/>
      <c r="G5" s="159"/>
      <c r="H5" s="159"/>
      <c r="I5" s="159"/>
      <c r="J5" s="159" t="s">
        <v>121</v>
      </c>
      <c r="K5" s="159" t="s">
        <v>97</v>
      </c>
      <c r="L5" s="152" t="s">
        <v>37</v>
      </c>
      <c r="M5" s="159" t="s">
        <v>48</v>
      </c>
      <c r="N5" s="159"/>
      <c r="O5" s="159"/>
      <c r="P5" s="159"/>
      <c r="Q5" s="159"/>
      <c r="R5" s="159"/>
      <c r="S5" s="159" t="s">
        <v>121</v>
      </c>
      <c r="T5" s="159" t="s">
        <v>97</v>
      </c>
      <c r="U5" s="152" t="s">
        <v>37</v>
      </c>
      <c r="V5" s="159" t="s">
        <v>48</v>
      </c>
      <c r="W5" s="159"/>
      <c r="X5" s="159"/>
      <c r="Y5" s="159"/>
      <c r="Z5" s="159"/>
      <c r="AA5" s="159"/>
      <c r="AB5" s="159" t="s">
        <v>121</v>
      </c>
      <c r="AC5" s="159" t="s">
        <v>97</v>
      </c>
    </row>
    <row r="6" spans="1:29" ht="23.25" customHeight="1">
      <c r="A6" s="152"/>
      <c r="B6" s="152"/>
      <c r="C6" s="152"/>
      <c r="D6" s="159" t="s">
        <v>90</v>
      </c>
      <c r="E6" s="159">
        <v>24.1</v>
      </c>
      <c r="F6" s="159" t="s">
        <v>82</v>
      </c>
      <c r="G6" s="159" t="s">
        <v>153</v>
      </c>
      <c r="H6" s="159"/>
      <c r="I6" s="159"/>
      <c r="J6" s="159"/>
      <c r="K6" s="159"/>
      <c r="L6" s="152"/>
      <c r="M6" s="159" t="s">
        <v>90</v>
      </c>
      <c r="N6" s="159" t="s">
        <v>23</v>
      </c>
      <c r="O6" s="159" t="s">
        <v>82</v>
      </c>
      <c r="P6" s="159" t="s">
        <v>153</v>
      </c>
      <c r="Q6" s="159"/>
      <c r="R6" s="159"/>
      <c r="S6" s="159"/>
      <c r="T6" s="159"/>
      <c r="U6" s="152"/>
      <c r="V6" s="159" t="s">
        <v>90</v>
      </c>
      <c r="W6" s="159" t="s">
        <v>23</v>
      </c>
      <c r="X6" s="159" t="s">
        <v>82</v>
      </c>
      <c r="Y6" s="159" t="s">
        <v>153</v>
      </c>
      <c r="Z6" s="159"/>
      <c r="AA6" s="159"/>
      <c r="AB6" s="159"/>
      <c r="AC6" s="159"/>
    </row>
    <row r="7" spans="1:29" ht="38.25" customHeight="1">
      <c r="A7" s="152"/>
      <c r="B7" s="152"/>
      <c r="C7" s="152"/>
      <c r="D7" s="159"/>
      <c r="E7" s="159"/>
      <c r="F7" s="159"/>
      <c r="G7" s="36"/>
      <c r="H7" s="36" t="s">
        <v>33</v>
      </c>
      <c r="I7" s="36" t="s">
        <v>165</v>
      </c>
      <c r="J7" s="159"/>
      <c r="K7" s="159"/>
      <c r="L7" s="152"/>
      <c r="M7" s="159"/>
      <c r="N7" s="159"/>
      <c r="O7" s="159"/>
      <c r="P7" s="36" t="s">
        <v>90</v>
      </c>
      <c r="Q7" s="36" t="s">
        <v>33</v>
      </c>
      <c r="R7" s="36" t="s">
        <v>211</v>
      </c>
      <c r="S7" s="159"/>
      <c r="T7" s="159"/>
      <c r="U7" s="152"/>
      <c r="V7" s="159"/>
      <c r="W7" s="159"/>
      <c r="X7" s="159"/>
      <c r="Y7" s="36" t="s">
        <v>90</v>
      </c>
      <c r="Z7" s="36" t="s">
        <v>33</v>
      </c>
      <c r="AA7" s="36" t="s">
        <v>165</v>
      </c>
      <c r="AB7" s="159"/>
      <c r="AC7" s="159"/>
    </row>
    <row r="8" spans="1:29" ht="17.25" customHeight="1">
      <c r="A8" s="35" t="s">
        <v>109</v>
      </c>
      <c r="B8" s="35" t="s">
        <v>109</v>
      </c>
      <c r="C8" s="35">
        <v>1</v>
      </c>
      <c r="D8" s="38">
        <v>2</v>
      </c>
      <c r="E8" s="38">
        <v>3</v>
      </c>
      <c r="F8" s="38">
        <v>4</v>
      </c>
      <c r="G8" s="35">
        <v>5</v>
      </c>
      <c r="H8" s="35">
        <v>6</v>
      </c>
      <c r="I8" s="35">
        <v>7</v>
      </c>
      <c r="J8" s="35">
        <v>8</v>
      </c>
      <c r="K8" s="35">
        <v>9</v>
      </c>
      <c r="L8" s="35">
        <v>10</v>
      </c>
      <c r="M8" s="38">
        <v>11</v>
      </c>
      <c r="N8" s="38">
        <v>12</v>
      </c>
      <c r="O8" s="38">
        <v>13</v>
      </c>
      <c r="P8" s="35">
        <v>14</v>
      </c>
      <c r="Q8" s="35">
        <v>15</v>
      </c>
      <c r="R8" s="35">
        <v>16</v>
      </c>
      <c r="S8" s="35">
        <v>17</v>
      </c>
      <c r="T8" s="35">
        <v>18</v>
      </c>
      <c r="U8" s="53" t="s">
        <v>202</v>
      </c>
      <c r="V8" s="54" t="s">
        <v>203</v>
      </c>
      <c r="W8" s="54" t="s">
        <v>204</v>
      </c>
      <c r="X8" s="54" t="s">
        <v>205</v>
      </c>
      <c r="Y8" s="53" t="s">
        <v>206</v>
      </c>
      <c r="Z8" s="53" t="s">
        <v>207</v>
      </c>
      <c r="AA8" s="53" t="s">
        <v>208</v>
      </c>
      <c r="AB8" s="53" t="s">
        <v>209</v>
      </c>
      <c r="AC8" s="55" t="s">
        <v>210</v>
      </c>
    </row>
    <row r="9" spans="1:29" ht="12.75" customHeight="1">
      <c r="A9" s="44"/>
      <c r="B9" s="44" t="s">
        <v>37</v>
      </c>
      <c r="C9" s="12">
        <f aca="true" t="shared" si="0" ref="C9:Q9">C10</f>
        <v>0.26</v>
      </c>
      <c r="D9" s="12">
        <f t="shared" si="0"/>
        <v>0.26</v>
      </c>
      <c r="E9" s="12">
        <f t="shared" si="0"/>
        <v>0</v>
      </c>
      <c r="F9" s="12">
        <f t="shared" si="0"/>
        <v>0.26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0.3</v>
      </c>
      <c r="M9" s="12">
        <f t="shared" si="0"/>
        <v>0.3</v>
      </c>
      <c r="N9" s="12">
        <f t="shared" si="0"/>
        <v>0</v>
      </c>
      <c r="O9" s="12">
        <f t="shared" si="0"/>
        <v>0.3</v>
      </c>
      <c r="P9" s="12">
        <f t="shared" si="0"/>
        <v>0</v>
      </c>
      <c r="Q9" s="12">
        <f t="shared" si="0"/>
        <v>0</v>
      </c>
      <c r="R9" s="12">
        <f>R10</f>
        <v>0</v>
      </c>
      <c r="S9" s="12"/>
      <c r="T9" s="12"/>
      <c r="U9" s="12">
        <f aca="true" t="shared" si="1" ref="U9:AC9">L9-C9</f>
        <v>0.03999999999999998</v>
      </c>
      <c r="V9" s="12">
        <f>M9-D9</f>
        <v>0.03999999999999998</v>
      </c>
      <c r="W9" s="12">
        <f t="shared" si="1"/>
        <v>0</v>
      </c>
      <c r="X9" s="12">
        <f t="shared" si="1"/>
        <v>0.03999999999999998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</row>
    <row r="10" spans="1:29" ht="12.75" customHeight="1">
      <c r="A10" s="44"/>
      <c r="B10" s="84" t="s">
        <v>368</v>
      </c>
      <c r="C10" s="12">
        <f>D10+J10+K10</f>
        <v>0.26</v>
      </c>
      <c r="D10" s="12">
        <f>E10+F10+G10</f>
        <v>0.26</v>
      </c>
      <c r="E10" s="12">
        <f aca="true" t="shared" si="2" ref="E10:Q10">SUM(E11:E29)</f>
        <v>0</v>
      </c>
      <c r="F10" s="12">
        <f t="shared" si="2"/>
        <v>0.26</v>
      </c>
      <c r="G10" s="12">
        <f>H10+I10</f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>M10+S10+T10</f>
        <v>0.3</v>
      </c>
      <c r="M10" s="12">
        <f>N10+O10+P10+S10+T10</f>
        <v>0.3</v>
      </c>
      <c r="N10" s="12">
        <f t="shared" si="2"/>
        <v>0</v>
      </c>
      <c r="O10" s="12">
        <f t="shared" si="2"/>
        <v>0.3</v>
      </c>
      <c r="P10" s="12">
        <f>Q10+R10</f>
        <v>0</v>
      </c>
      <c r="Q10" s="12">
        <f t="shared" si="2"/>
        <v>0</v>
      </c>
      <c r="R10" s="12">
        <f>SUM(R11:R29)</f>
        <v>0</v>
      </c>
      <c r="S10" s="12"/>
      <c r="T10" s="12"/>
      <c r="U10" s="12">
        <f aca="true" t="shared" si="3" ref="U10:U29">L10-C10</f>
        <v>0.03999999999999998</v>
      </c>
      <c r="V10" s="12">
        <f aca="true" t="shared" si="4" ref="V10:V29">M10-D10</f>
        <v>0.03999999999999998</v>
      </c>
      <c r="W10" s="12">
        <f aca="true" t="shared" si="5" ref="W10:W29">N10-E10</f>
        <v>0</v>
      </c>
      <c r="X10" s="12">
        <f aca="true" t="shared" si="6" ref="X10:X29">O10-F10</f>
        <v>0.03999999999999998</v>
      </c>
      <c r="Y10" s="12">
        <f aca="true" t="shared" si="7" ref="Y10:Y29">P10-G10</f>
        <v>0</v>
      </c>
      <c r="Z10" s="12">
        <f aca="true" t="shared" si="8" ref="Z10:Z29">Q10-H10</f>
        <v>0</v>
      </c>
      <c r="AA10" s="12">
        <f aca="true" t="shared" si="9" ref="AA10:AA29">R10-I10</f>
        <v>0</v>
      </c>
      <c r="AB10" s="12">
        <f aca="true" t="shared" si="10" ref="AB10:AB29">S10-J10</f>
        <v>0</v>
      </c>
      <c r="AC10" s="12">
        <f aca="true" t="shared" si="11" ref="AC10:AC29">T10-K10</f>
        <v>0</v>
      </c>
    </row>
    <row r="11" spans="1:29" ht="12.75" customHeight="1">
      <c r="A11" s="112" t="s">
        <v>370</v>
      </c>
      <c r="B11" s="84" t="s">
        <v>369</v>
      </c>
      <c r="C11" s="12">
        <f aca="true" t="shared" si="12" ref="C11:C29">D11+J11+K11</f>
        <v>0.26</v>
      </c>
      <c r="D11" s="12">
        <f>E11+F11+G11</f>
        <v>0.26</v>
      </c>
      <c r="E11" s="12"/>
      <c r="F11" s="12">
        <v>0.26</v>
      </c>
      <c r="G11" s="12">
        <f aca="true" t="shared" si="13" ref="G11:G29">H11+I11</f>
        <v>0</v>
      </c>
      <c r="H11" s="12"/>
      <c r="I11" s="12"/>
      <c r="J11" s="12"/>
      <c r="K11" s="12"/>
      <c r="L11" s="12">
        <f aca="true" t="shared" si="14" ref="L11:L29">M11+S11+T11</f>
        <v>0.3</v>
      </c>
      <c r="M11" s="12">
        <f aca="true" t="shared" si="15" ref="M11:M29">N11+O11+P11+S11+T11</f>
        <v>0.3</v>
      </c>
      <c r="N11" s="12"/>
      <c r="O11" s="12">
        <v>0.3</v>
      </c>
      <c r="P11" s="12">
        <f aca="true" t="shared" si="16" ref="P11:P29">Q11+R11</f>
        <v>0</v>
      </c>
      <c r="Q11" s="12"/>
      <c r="R11" s="12"/>
      <c r="S11" s="12"/>
      <c r="T11" s="12"/>
      <c r="U11" s="12">
        <f t="shared" si="3"/>
        <v>0.03999999999999998</v>
      </c>
      <c r="V11" s="12">
        <f t="shared" si="4"/>
        <v>0.03999999999999998</v>
      </c>
      <c r="W11" s="12">
        <f t="shared" si="5"/>
        <v>0</v>
      </c>
      <c r="X11" s="12">
        <f t="shared" si="6"/>
        <v>0.03999999999999998</v>
      </c>
      <c r="Y11" s="12">
        <f t="shared" si="7"/>
        <v>0</v>
      </c>
      <c r="Z11" s="12">
        <f t="shared" si="8"/>
        <v>0</v>
      </c>
      <c r="AA11" s="12">
        <f t="shared" si="9"/>
        <v>0</v>
      </c>
      <c r="AB11" s="12">
        <f t="shared" si="10"/>
        <v>0</v>
      </c>
      <c r="AC11" s="12">
        <f t="shared" si="11"/>
        <v>0</v>
      </c>
    </row>
    <row r="12" spans="1:29" ht="12.75" customHeight="1">
      <c r="A12" s="44"/>
      <c r="B12" s="94"/>
      <c r="C12" s="12">
        <f t="shared" si="12"/>
        <v>0</v>
      </c>
      <c r="D12" s="12">
        <f aca="true" t="shared" si="17" ref="D12:D29">E12+F12+G12</f>
        <v>0</v>
      </c>
      <c r="E12" s="12"/>
      <c r="F12" s="12"/>
      <c r="G12" s="12">
        <f t="shared" si="13"/>
        <v>0</v>
      </c>
      <c r="H12" s="12"/>
      <c r="I12" s="12"/>
      <c r="J12" s="12"/>
      <c r="K12" s="12"/>
      <c r="L12" s="12">
        <f t="shared" si="14"/>
        <v>0</v>
      </c>
      <c r="M12" s="12">
        <f t="shared" si="15"/>
        <v>0</v>
      </c>
      <c r="N12" s="12"/>
      <c r="O12" s="12"/>
      <c r="P12" s="12">
        <f t="shared" si="16"/>
        <v>0</v>
      </c>
      <c r="Q12" s="12"/>
      <c r="R12" s="12"/>
      <c r="S12" s="12"/>
      <c r="T12" s="12"/>
      <c r="U12" s="12">
        <f t="shared" si="3"/>
        <v>0</v>
      </c>
      <c r="V12" s="12">
        <f t="shared" si="4"/>
        <v>0</v>
      </c>
      <c r="W12" s="12">
        <f t="shared" si="5"/>
        <v>0</v>
      </c>
      <c r="X12" s="12">
        <f t="shared" si="6"/>
        <v>0</v>
      </c>
      <c r="Y12" s="12">
        <f t="shared" si="7"/>
        <v>0</v>
      </c>
      <c r="Z12" s="12">
        <f t="shared" si="8"/>
        <v>0</v>
      </c>
      <c r="AA12" s="12">
        <f t="shared" si="9"/>
        <v>0</v>
      </c>
      <c r="AB12" s="12">
        <f t="shared" si="10"/>
        <v>0</v>
      </c>
      <c r="AC12" s="12">
        <f t="shared" si="11"/>
        <v>0</v>
      </c>
    </row>
    <row r="13" spans="1:29" ht="12.75" customHeight="1">
      <c r="A13" s="57"/>
      <c r="B13" s="44"/>
      <c r="C13" s="12">
        <f t="shared" si="12"/>
        <v>0</v>
      </c>
      <c r="D13" s="12">
        <f t="shared" si="17"/>
        <v>0</v>
      </c>
      <c r="E13" s="12"/>
      <c r="F13" s="12"/>
      <c r="G13" s="12">
        <f t="shared" si="13"/>
        <v>0</v>
      </c>
      <c r="H13" s="12"/>
      <c r="I13" s="12"/>
      <c r="J13" s="12"/>
      <c r="K13" s="12"/>
      <c r="L13" s="12">
        <f t="shared" si="14"/>
        <v>0</v>
      </c>
      <c r="M13" s="12">
        <f t="shared" si="15"/>
        <v>0</v>
      </c>
      <c r="N13" s="12"/>
      <c r="O13" s="12"/>
      <c r="P13" s="12">
        <f t="shared" si="16"/>
        <v>0</v>
      </c>
      <c r="Q13" s="12"/>
      <c r="R13" s="12"/>
      <c r="S13" s="12"/>
      <c r="T13" s="12"/>
      <c r="U13" s="12">
        <f t="shared" si="3"/>
        <v>0</v>
      </c>
      <c r="V13" s="12">
        <f t="shared" si="4"/>
        <v>0</v>
      </c>
      <c r="W13" s="12">
        <f t="shared" si="5"/>
        <v>0</v>
      </c>
      <c r="X13" s="12">
        <f t="shared" si="6"/>
        <v>0</v>
      </c>
      <c r="Y13" s="12">
        <f t="shared" si="7"/>
        <v>0</v>
      </c>
      <c r="Z13" s="12">
        <f t="shared" si="8"/>
        <v>0</v>
      </c>
      <c r="AA13" s="12">
        <f t="shared" si="9"/>
        <v>0</v>
      </c>
      <c r="AB13" s="12">
        <f t="shared" si="10"/>
        <v>0</v>
      </c>
      <c r="AC13" s="12">
        <f t="shared" si="11"/>
        <v>0</v>
      </c>
    </row>
    <row r="14" spans="1:29" ht="12.75" customHeight="1">
      <c r="A14" s="57"/>
      <c r="B14" s="44"/>
      <c r="C14" s="12">
        <f t="shared" si="12"/>
        <v>0</v>
      </c>
      <c r="D14" s="12">
        <f t="shared" si="17"/>
        <v>0</v>
      </c>
      <c r="E14" s="12"/>
      <c r="F14" s="12"/>
      <c r="G14" s="12">
        <f t="shared" si="13"/>
        <v>0</v>
      </c>
      <c r="H14" s="12"/>
      <c r="I14" s="12"/>
      <c r="J14" s="12"/>
      <c r="K14" s="12"/>
      <c r="L14" s="12">
        <f t="shared" si="14"/>
        <v>0</v>
      </c>
      <c r="M14" s="12">
        <f t="shared" si="15"/>
        <v>0</v>
      </c>
      <c r="N14" s="12"/>
      <c r="O14" s="12"/>
      <c r="P14" s="12">
        <f t="shared" si="16"/>
        <v>0</v>
      </c>
      <c r="Q14" s="12"/>
      <c r="R14" s="12"/>
      <c r="S14" s="12"/>
      <c r="T14" s="12"/>
      <c r="U14" s="12">
        <f t="shared" si="3"/>
        <v>0</v>
      </c>
      <c r="V14" s="12">
        <f t="shared" si="4"/>
        <v>0</v>
      </c>
      <c r="W14" s="12">
        <f t="shared" si="5"/>
        <v>0</v>
      </c>
      <c r="X14" s="12">
        <f t="shared" si="6"/>
        <v>0</v>
      </c>
      <c r="Y14" s="12">
        <f t="shared" si="7"/>
        <v>0</v>
      </c>
      <c r="Z14" s="12">
        <f t="shared" si="8"/>
        <v>0</v>
      </c>
      <c r="AA14" s="12">
        <f t="shared" si="9"/>
        <v>0</v>
      </c>
      <c r="AB14" s="12">
        <f t="shared" si="10"/>
        <v>0</v>
      </c>
      <c r="AC14" s="12">
        <f t="shared" si="11"/>
        <v>0</v>
      </c>
    </row>
    <row r="15" spans="1:29" ht="12.75" customHeight="1">
      <c r="A15" s="57"/>
      <c r="B15" s="44"/>
      <c r="C15" s="12">
        <f t="shared" si="12"/>
        <v>0</v>
      </c>
      <c r="D15" s="12">
        <f t="shared" si="17"/>
        <v>0</v>
      </c>
      <c r="E15" s="12"/>
      <c r="F15" s="12"/>
      <c r="G15" s="12">
        <f t="shared" si="13"/>
        <v>0</v>
      </c>
      <c r="H15" s="12"/>
      <c r="I15" s="12"/>
      <c r="J15" s="12"/>
      <c r="K15" s="12"/>
      <c r="L15" s="12">
        <f t="shared" si="14"/>
        <v>0</v>
      </c>
      <c r="M15" s="12">
        <f t="shared" si="15"/>
        <v>0</v>
      </c>
      <c r="N15" s="12"/>
      <c r="O15" s="12"/>
      <c r="P15" s="12">
        <f t="shared" si="16"/>
        <v>0</v>
      </c>
      <c r="Q15" s="12"/>
      <c r="R15" s="12"/>
      <c r="S15" s="12"/>
      <c r="T15" s="12"/>
      <c r="U15" s="12">
        <f t="shared" si="3"/>
        <v>0</v>
      </c>
      <c r="V15" s="12">
        <f t="shared" si="4"/>
        <v>0</v>
      </c>
      <c r="W15" s="12">
        <f t="shared" si="5"/>
        <v>0</v>
      </c>
      <c r="X15" s="12">
        <f t="shared" si="6"/>
        <v>0</v>
      </c>
      <c r="Y15" s="12">
        <f t="shared" si="7"/>
        <v>0</v>
      </c>
      <c r="Z15" s="12">
        <f t="shared" si="8"/>
        <v>0</v>
      </c>
      <c r="AA15" s="12">
        <f t="shared" si="9"/>
        <v>0</v>
      </c>
      <c r="AB15" s="12">
        <f t="shared" si="10"/>
        <v>0</v>
      </c>
      <c r="AC15" s="12">
        <f t="shared" si="11"/>
        <v>0</v>
      </c>
    </row>
    <row r="16" spans="1:29" ht="12.75" customHeight="1">
      <c r="A16" s="57"/>
      <c r="B16" s="44"/>
      <c r="C16" s="12">
        <f t="shared" si="12"/>
        <v>0</v>
      </c>
      <c r="D16" s="12">
        <f t="shared" si="17"/>
        <v>0</v>
      </c>
      <c r="E16" s="12"/>
      <c r="F16" s="12"/>
      <c r="G16" s="12">
        <f t="shared" si="13"/>
        <v>0</v>
      </c>
      <c r="H16" s="12"/>
      <c r="I16" s="12"/>
      <c r="J16" s="12"/>
      <c r="K16" s="12"/>
      <c r="L16" s="12">
        <f t="shared" si="14"/>
        <v>0</v>
      </c>
      <c r="M16" s="12">
        <f t="shared" si="15"/>
        <v>0</v>
      </c>
      <c r="N16" s="12"/>
      <c r="O16" s="12"/>
      <c r="P16" s="12">
        <f t="shared" si="16"/>
        <v>0</v>
      </c>
      <c r="Q16" s="12"/>
      <c r="R16" s="12"/>
      <c r="S16" s="12"/>
      <c r="T16" s="12"/>
      <c r="U16" s="12">
        <f t="shared" si="3"/>
        <v>0</v>
      </c>
      <c r="V16" s="12">
        <f t="shared" si="4"/>
        <v>0</v>
      </c>
      <c r="W16" s="12">
        <f t="shared" si="5"/>
        <v>0</v>
      </c>
      <c r="X16" s="12">
        <f t="shared" si="6"/>
        <v>0</v>
      </c>
      <c r="Y16" s="12">
        <f t="shared" si="7"/>
        <v>0</v>
      </c>
      <c r="Z16" s="12">
        <f t="shared" si="8"/>
        <v>0</v>
      </c>
      <c r="AA16" s="12">
        <f t="shared" si="9"/>
        <v>0</v>
      </c>
      <c r="AB16" s="12">
        <f t="shared" si="10"/>
        <v>0</v>
      </c>
      <c r="AC16" s="12">
        <f t="shared" si="11"/>
        <v>0</v>
      </c>
    </row>
    <row r="17" spans="1:29" ht="12.75" customHeight="1">
      <c r="A17" s="57"/>
      <c r="B17" s="44"/>
      <c r="C17" s="12">
        <f t="shared" si="12"/>
        <v>0</v>
      </c>
      <c r="D17" s="12">
        <f t="shared" si="17"/>
        <v>0</v>
      </c>
      <c r="E17" s="12"/>
      <c r="F17" s="12"/>
      <c r="G17" s="12">
        <f t="shared" si="13"/>
        <v>0</v>
      </c>
      <c r="H17" s="12"/>
      <c r="I17" s="12"/>
      <c r="J17" s="12"/>
      <c r="K17" s="12"/>
      <c r="L17" s="12">
        <f t="shared" si="14"/>
        <v>0</v>
      </c>
      <c r="M17" s="12">
        <f t="shared" si="15"/>
        <v>0</v>
      </c>
      <c r="N17" s="12"/>
      <c r="O17" s="12"/>
      <c r="P17" s="12">
        <f t="shared" si="16"/>
        <v>0</v>
      </c>
      <c r="Q17" s="12"/>
      <c r="R17" s="12"/>
      <c r="S17" s="12"/>
      <c r="T17" s="12"/>
      <c r="U17" s="12">
        <f t="shared" si="3"/>
        <v>0</v>
      </c>
      <c r="V17" s="12">
        <f t="shared" si="4"/>
        <v>0</v>
      </c>
      <c r="W17" s="12">
        <f t="shared" si="5"/>
        <v>0</v>
      </c>
      <c r="X17" s="12">
        <f t="shared" si="6"/>
        <v>0</v>
      </c>
      <c r="Y17" s="12">
        <f t="shared" si="7"/>
        <v>0</v>
      </c>
      <c r="Z17" s="12">
        <f t="shared" si="8"/>
        <v>0</v>
      </c>
      <c r="AA17" s="12">
        <f t="shared" si="9"/>
        <v>0</v>
      </c>
      <c r="AB17" s="12">
        <f t="shared" si="10"/>
        <v>0</v>
      </c>
      <c r="AC17" s="12">
        <f t="shared" si="11"/>
        <v>0</v>
      </c>
    </row>
    <row r="18" spans="1:29" ht="12.75" customHeight="1">
      <c r="A18" s="57"/>
      <c r="B18" s="44"/>
      <c r="C18" s="12">
        <f t="shared" si="12"/>
        <v>0</v>
      </c>
      <c r="D18" s="12">
        <f t="shared" si="17"/>
        <v>0</v>
      </c>
      <c r="E18" s="12"/>
      <c r="F18" s="12"/>
      <c r="G18" s="12">
        <f t="shared" si="13"/>
        <v>0</v>
      </c>
      <c r="H18" s="12"/>
      <c r="I18" s="12"/>
      <c r="J18" s="12"/>
      <c r="K18" s="12"/>
      <c r="L18" s="12">
        <f t="shared" si="14"/>
        <v>0</v>
      </c>
      <c r="M18" s="12">
        <f t="shared" si="15"/>
        <v>0</v>
      </c>
      <c r="N18" s="12"/>
      <c r="O18" s="12"/>
      <c r="P18" s="12">
        <f t="shared" si="16"/>
        <v>0</v>
      </c>
      <c r="Q18" s="12"/>
      <c r="R18" s="12"/>
      <c r="S18" s="12"/>
      <c r="T18" s="12"/>
      <c r="U18" s="12">
        <f t="shared" si="3"/>
        <v>0</v>
      </c>
      <c r="V18" s="12">
        <f t="shared" si="4"/>
        <v>0</v>
      </c>
      <c r="W18" s="12">
        <f t="shared" si="5"/>
        <v>0</v>
      </c>
      <c r="X18" s="12">
        <f t="shared" si="6"/>
        <v>0</v>
      </c>
      <c r="Y18" s="12">
        <f t="shared" si="7"/>
        <v>0</v>
      </c>
      <c r="Z18" s="12">
        <f t="shared" si="8"/>
        <v>0</v>
      </c>
      <c r="AA18" s="12">
        <f t="shared" si="9"/>
        <v>0</v>
      </c>
      <c r="AB18" s="12">
        <f t="shared" si="10"/>
        <v>0</v>
      </c>
      <c r="AC18" s="12">
        <f t="shared" si="11"/>
        <v>0</v>
      </c>
    </row>
    <row r="19" spans="1:29" ht="12.75" customHeight="1">
      <c r="A19" s="57"/>
      <c r="B19" s="44"/>
      <c r="C19" s="12">
        <f t="shared" si="12"/>
        <v>0</v>
      </c>
      <c r="D19" s="12">
        <f t="shared" si="17"/>
        <v>0</v>
      </c>
      <c r="E19" s="12"/>
      <c r="F19" s="12"/>
      <c r="G19" s="12">
        <f t="shared" si="13"/>
        <v>0</v>
      </c>
      <c r="H19" s="12"/>
      <c r="I19" s="12"/>
      <c r="J19" s="12"/>
      <c r="K19" s="12"/>
      <c r="L19" s="12">
        <f t="shared" si="14"/>
        <v>0</v>
      </c>
      <c r="M19" s="12">
        <f t="shared" si="15"/>
        <v>0</v>
      </c>
      <c r="N19" s="12"/>
      <c r="O19" s="12"/>
      <c r="P19" s="12">
        <f t="shared" si="16"/>
        <v>0</v>
      </c>
      <c r="Q19" s="12"/>
      <c r="R19" s="12"/>
      <c r="S19" s="12"/>
      <c r="T19" s="12"/>
      <c r="U19" s="12">
        <f t="shared" si="3"/>
        <v>0</v>
      </c>
      <c r="V19" s="12">
        <f t="shared" si="4"/>
        <v>0</v>
      </c>
      <c r="W19" s="12">
        <f t="shared" si="5"/>
        <v>0</v>
      </c>
      <c r="X19" s="12">
        <f t="shared" si="6"/>
        <v>0</v>
      </c>
      <c r="Y19" s="12">
        <f t="shared" si="7"/>
        <v>0</v>
      </c>
      <c r="Z19" s="12">
        <f t="shared" si="8"/>
        <v>0</v>
      </c>
      <c r="AA19" s="12">
        <f t="shared" si="9"/>
        <v>0</v>
      </c>
      <c r="AB19" s="12">
        <f t="shared" si="10"/>
        <v>0</v>
      </c>
      <c r="AC19" s="12">
        <f t="shared" si="11"/>
        <v>0</v>
      </c>
    </row>
    <row r="20" spans="1:29" ht="12.75" customHeight="1">
      <c r="A20" s="57"/>
      <c r="B20" s="44"/>
      <c r="C20" s="12">
        <f t="shared" si="12"/>
        <v>0</v>
      </c>
      <c r="D20" s="12">
        <f t="shared" si="17"/>
        <v>0</v>
      </c>
      <c r="E20" s="12"/>
      <c r="F20" s="12"/>
      <c r="G20" s="12">
        <f t="shared" si="13"/>
        <v>0</v>
      </c>
      <c r="H20" s="12"/>
      <c r="I20" s="12"/>
      <c r="J20" s="12"/>
      <c r="K20" s="12"/>
      <c r="L20" s="12">
        <f t="shared" si="14"/>
        <v>0</v>
      </c>
      <c r="M20" s="12">
        <f t="shared" si="15"/>
        <v>0</v>
      </c>
      <c r="N20" s="12"/>
      <c r="O20" s="12"/>
      <c r="P20" s="12">
        <f t="shared" si="16"/>
        <v>0</v>
      </c>
      <c r="Q20" s="12"/>
      <c r="R20" s="12"/>
      <c r="S20" s="12"/>
      <c r="T20" s="12"/>
      <c r="U20" s="12">
        <f t="shared" si="3"/>
        <v>0</v>
      </c>
      <c r="V20" s="12">
        <f t="shared" si="4"/>
        <v>0</v>
      </c>
      <c r="W20" s="12">
        <f t="shared" si="5"/>
        <v>0</v>
      </c>
      <c r="X20" s="12">
        <f t="shared" si="6"/>
        <v>0</v>
      </c>
      <c r="Y20" s="12">
        <f t="shared" si="7"/>
        <v>0</v>
      </c>
      <c r="Z20" s="12">
        <f t="shared" si="8"/>
        <v>0</v>
      </c>
      <c r="AA20" s="12">
        <f t="shared" si="9"/>
        <v>0</v>
      </c>
      <c r="AB20" s="12">
        <f t="shared" si="10"/>
        <v>0</v>
      </c>
      <c r="AC20" s="12">
        <f t="shared" si="11"/>
        <v>0</v>
      </c>
    </row>
    <row r="21" spans="1:29" ht="12.75" customHeight="1">
      <c r="A21" s="57"/>
      <c r="B21" s="44"/>
      <c r="C21" s="12">
        <f t="shared" si="12"/>
        <v>0</v>
      </c>
      <c r="D21" s="12">
        <f t="shared" si="17"/>
        <v>0</v>
      </c>
      <c r="E21" s="12"/>
      <c r="F21" s="12"/>
      <c r="G21" s="12">
        <f t="shared" si="13"/>
        <v>0</v>
      </c>
      <c r="H21" s="12"/>
      <c r="I21" s="12"/>
      <c r="J21" s="12"/>
      <c r="K21" s="12"/>
      <c r="L21" s="12">
        <f t="shared" si="14"/>
        <v>0</v>
      </c>
      <c r="M21" s="12">
        <f t="shared" si="15"/>
        <v>0</v>
      </c>
      <c r="N21" s="12"/>
      <c r="O21" s="12"/>
      <c r="P21" s="12">
        <f t="shared" si="16"/>
        <v>0</v>
      </c>
      <c r="Q21" s="12"/>
      <c r="R21" s="12"/>
      <c r="S21" s="12"/>
      <c r="T21" s="12"/>
      <c r="U21" s="12">
        <f t="shared" si="3"/>
        <v>0</v>
      </c>
      <c r="V21" s="12">
        <f t="shared" si="4"/>
        <v>0</v>
      </c>
      <c r="W21" s="12">
        <f t="shared" si="5"/>
        <v>0</v>
      </c>
      <c r="X21" s="12">
        <f t="shared" si="6"/>
        <v>0</v>
      </c>
      <c r="Y21" s="12">
        <f t="shared" si="7"/>
        <v>0</v>
      </c>
      <c r="Z21" s="12">
        <f t="shared" si="8"/>
        <v>0</v>
      </c>
      <c r="AA21" s="12">
        <f t="shared" si="9"/>
        <v>0</v>
      </c>
      <c r="AB21" s="12">
        <f t="shared" si="10"/>
        <v>0</v>
      </c>
      <c r="AC21" s="12">
        <f t="shared" si="11"/>
        <v>0</v>
      </c>
    </row>
    <row r="22" spans="1:29" ht="12.75" customHeight="1">
      <c r="A22" s="57"/>
      <c r="B22" s="44"/>
      <c r="C22" s="12">
        <f t="shared" si="12"/>
        <v>0</v>
      </c>
      <c r="D22" s="12">
        <f t="shared" si="17"/>
        <v>0</v>
      </c>
      <c r="E22" s="12"/>
      <c r="F22" s="12"/>
      <c r="G22" s="12">
        <f t="shared" si="13"/>
        <v>0</v>
      </c>
      <c r="H22" s="12"/>
      <c r="I22" s="12"/>
      <c r="J22" s="12"/>
      <c r="K22" s="12"/>
      <c r="L22" s="12">
        <f t="shared" si="14"/>
        <v>0</v>
      </c>
      <c r="M22" s="12">
        <f t="shared" si="15"/>
        <v>0</v>
      </c>
      <c r="N22" s="12"/>
      <c r="O22" s="12"/>
      <c r="P22" s="12">
        <f t="shared" si="16"/>
        <v>0</v>
      </c>
      <c r="Q22" s="12"/>
      <c r="R22" s="12"/>
      <c r="S22" s="12"/>
      <c r="T22" s="12"/>
      <c r="U22" s="12">
        <f t="shared" si="3"/>
        <v>0</v>
      </c>
      <c r="V22" s="12">
        <f t="shared" si="4"/>
        <v>0</v>
      </c>
      <c r="W22" s="12">
        <f t="shared" si="5"/>
        <v>0</v>
      </c>
      <c r="X22" s="12">
        <f t="shared" si="6"/>
        <v>0</v>
      </c>
      <c r="Y22" s="12">
        <f t="shared" si="7"/>
        <v>0</v>
      </c>
      <c r="Z22" s="12">
        <f t="shared" si="8"/>
        <v>0</v>
      </c>
      <c r="AA22" s="12">
        <f t="shared" si="9"/>
        <v>0</v>
      </c>
      <c r="AB22" s="12">
        <f t="shared" si="10"/>
        <v>0</v>
      </c>
      <c r="AC22" s="12">
        <f t="shared" si="11"/>
        <v>0</v>
      </c>
    </row>
    <row r="23" spans="1:29" ht="12.75" customHeight="1">
      <c r="A23" s="57"/>
      <c r="B23" s="44"/>
      <c r="C23" s="12">
        <f t="shared" si="12"/>
        <v>0</v>
      </c>
      <c r="D23" s="12">
        <f t="shared" si="17"/>
        <v>0</v>
      </c>
      <c r="E23" s="12"/>
      <c r="F23" s="12"/>
      <c r="G23" s="12">
        <f t="shared" si="13"/>
        <v>0</v>
      </c>
      <c r="H23" s="12"/>
      <c r="I23" s="12"/>
      <c r="J23" s="12"/>
      <c r="K23" s="12"/>
      <c r="L23" s="12">
        <f t="shared" si="14"/>
        <v>0</v>
      </c>
      <c r="M23" s="12">
        <f t="shared" si="15"/>
        <v>0</v>
      </c>
      <c r="N23" s="12"/>
      <c r="O23" s="12"/>
      <c r="P23" s="12">
        <f t="shared" si="16"/>
        <v>0</v>
      </c>
      <c r="Q23" s="12"/>
      <c r="R23" s="12"/>
      <c r="S23" s="12"/>
      <c r="T23" s="12"/>
      <c r="U23" s="12">
        <f t="shared" si="3"/>
        <v>0</v>
      </c>
      <c r="V23" s="12">
        <f t="shared" si="4"/>
        <v>0</v>
      </c>
      <c r="W23" s="12">
        <f t="shared" si="5"/>
        <v>0</v>
      </c>
      <c r="X23" s="12">
        <f t="shared" si="6"/>
        <v>0</v>
      </c>
      <c r="Y23" s="12">
        <f t="shared" si="7"/>
        <v>0</v>
      </c>
      <c r="Z23" s="12">
        <f t="shared" si="8"/>
        <v>0</v>
      </c>
      <c r="AA23" s="12">
        <f t="shared" si="9"/>
        <v>0</v>
      </c>
      <c r="AB23" s="12">
        <f t="shared" si="10"/>
        <v>0</v>
      </c>
      <c r="AC23" s="12">
        <f t="shared" si="11"/>
        <v>0</v>
      </c>
    </row>
    <row r="24" spans="1:29" ht="12.75" customHeight="1">
      <c r="A24" s="57"/>
      <c r="B24" s="44"/>
      <c r="C24" s="12">
        <f t="shared" si="12"/>
        <v>0</v>
      </c>
      <c r="D24" s="12">
        <f t="shared" si="17"/>
        <v>0</v>
      </c>
      <c r="E24" s="12"/>
      <c r="F24" s="12"/>
      <c r="G24" s="12">
        <f t="shared" si="13"/>
        <v>0</v>
      </c>
      <c r="H24" s="12"/>
      <c r="I24" s="12"/>
      <c r="J24" s="12"/>
      <c r="K24" s="12"/>
      <c r="L24" s="12">
        <f t="shared" si="14"/>
        <v>0</v>
      </c>
      <c r="M24" s="12">
        <f t="shared" si="15"/>
        <v>0</v>
      </c>
      <c r="N24" s="12"/>
      <c r="O24" s="12"/>
      <c r="P24" s="12">
        <f t="shared" si="16"/>
        <v>0</v>
      </c>
      <c r="Q24" s="12"/>
      <c r="R24" s="12"/>
      <c r="S24" s="12"/>
      <c r="T24" s="12"/>
      <c r="U24" s="12">
        <f t="shared" si="3"/>
        <v>0</v>
      </c>
      <c r="V24" s="12">
        <f t="shared" si="4"/>
        <v>0</v>
      </c>
      <c r="W24" s="12">
        <f t="shared" si="5"/>
        <v>0</v>
      </c>
      <c r="X24" s="12">
        <f t="shared" si="6"/>
        <v>0</v>
      </c>
      <c r="Y24" s="12">
        <f t="shared" si="7"/>
        <v>0</v>
      </c>
      <c r="Z24" s="12">
        <f t="shared" si="8"/>
        <v>0</v>
      </c>
      <c r="AA24" s="12">
        <f t="shared" si="9"/>
        <v>0</v>
      </c>
      <c r="AB24" s="12">
        <f t="shared" si="10"/>
        <v>0</v>
      </c>
      <c r="AC24" s="12">
        <f t="shared" si="11"/>
        <v>0</v>
      </c>
    </row>
    <row r="25" spans="1:29" ht="12.75" customHeight="1">
      <c r="A25" s="57"/>
      <c r="B25" s="44"/>
      <c r="C25" s="12">
        <f t="shared" si="12"/>
        <v>0</v>
      </c>
      <c r="D25" s="12">
        <f t="shared" si="17"/>
        <v>0</v>
      </c>
      <c r="E25" s="12"/>
      <c r="F25" s="12"/>
      <c r="G25" s="12">
        <f t="shared" si="13"/>
        <v>0</v>
      </c>
      <c r="H25" s="12"/>
      <c r="I25" s="12"/>
      <c r="J25" s="12"/>
      <c r="K25" s="12"/>
      <c r="L25" s="12">
        <f t="shared" si="14"/>
        <v>0</v>
      </c>
      <c r="M25" s="12">
        <f t="shared" si="15"/>
        <v>0</v>
      </c>
      <c r="N25" s="12"/>
      <c r="O25" s="12"/>
      <c r="P25" s="12">
        <f t="shared" si="16"/>
        <v>0</v>
      </c>
      <c r="Q25" s="12"/>
      <c r="R25" s="12"/>
      <c r="S25" s="12"/>
      <c r="T25" s="12"/>
      <c r="U25" s="12">
        <f t="shared" si="3"/>
        <v>0</v>
      </c>
      <c r="V25" s="12">
        <f t="shared" si="4"/>
        <v>0</v>
      </c>
      <c r="W25" s="12">
        <f t="shared" si="5"/>
        <v>0</v>
      </c>
      <c r="X25" s="12">
        <f t="shared" si="6"/>
        <v>0</v>
      </c>
      <c r="Y25" s="12">
        <f t="shared" si="7"/>
        <v>0</v>
      </c>
      <c r="Z25" s="12">
        <f t="shared" si="8"/>
        <v>0</v>
      </c>
      <c r="AA25" s="12">
        <f t="shared" si="9"/>
        <v>0</v>
      </c>
      <c r="AB25" s="12">
        <f t="shared" si="10"/>
        <v>0</v>
      </c>
      <c r="AC25" s="12">
        <f t="shared" si="11"/>
        <v>0</v>
      </c>
    </row>
    <row r="26" spans="1:29" ht="12.75" customHeight="1">
      <c r="A26" s="57"/>
      <c r="B26" s="44"/>
      <c r="C26" s="12">
        <f t="shared" si="12"/>
        <v>0</v>
      </c>
      <c r="D26" s="12">
        <f t="shared" si="17"/>
        <v>0</v>
      </c>
      <c r="E26" s="12"/>
      <c r="F26" s="12"/>
      <c r="G26" s="12">
        <f t="shared" si="13"/>
        <v>0</v>
      </c>
      <c r="H26" s="12"/>
      <c r="I26" s="12"/>
      <c r="J26" s="12"/>
      <c r="K26" s="12"/>
      <c r="L26" s="12">
        <f t="shared" si="14"/>
        <v>0</v>
      </c>
      <c r="M26" s="12">
        <f t="shared" si="15"/>
        <v>0</v>
      </c>
      <c r="N26" s="12"/>
      <c r="O26" s="12"/>
      <c r="P26" s="12">
        <f t="shared" si="16"/>
        <v>0</v>
      </c>
      <c r="Q26" s="12"/>
      <c r="R26" s="12"/>
      <c r="S26" s="12"/>
      <c r="T26" s="12"/>
      <c r="U26" s="12">
        <f t="shared" si="3"/>
        <v>0</v>
      </c>
      <c r="V26" s="12">
        <f t="shared" si="4"/>
        <v>0</v>
      </c>
      <c r="W26" s="12">
        <f t="shared" si="5"/>
        <v>0</v>
      </c>
      <c r="X26" s="12">
        <f t="shared" si="6"/>
        <v>0</v>
      </c>
      <c r="Y26" s="12">
        <f t="shared" si="7"/>
        <v>0</v>
      </c>
      <c r="Z26" s="12">
        <f t="shared" si="8"/>
        <v>0</v>
      </c>
      <c r="AA26" s="12">
        <f t="shared" si="9"/>
        <v>0</v>
      </c>
      <c r="AB26" s="12">
        <f t="shared" si="10"/>
        <v>0</v>
      </c>
      <c r="AC26" s="12">
        <f t="shared" si="11"/>
        <v>0</v>
      </c>
    </row>
    <row r="27" spans="1:29" ht="12.75" customHeight="1">
      <c r="A27" s="57"/>
      <c r="B27" s="44"/>
      <c r="C27" s="12">
        <f t="shared" si="12"/>
        <v>0</v>
      </c>
      <c r="D27" s="12">
        <f t="shared" si="17"/>
        <v>0</v>
      </c>
      <c r="E27" s="12"/>
      <c r="F27" s="12"/>
      <c r="G27" s="12">
        <f t="shared" si="13"/>
        <v>0</v>
      </c>
      <c r="H27" s="12"/>
      <c r="I27" s="12"/>
      <c r="J27" s="12"/>
      <c r="K27" s="12"/>
      <c r="L27" s="12">
        <f t="shared" si="14"/>
        <v>0</v>
      </c>
      <c r="M27" s="12">
        <f t="shared" si="15"/>
        <v>0</v>
      </c>
      <c r="N27" s="12"/>
      <c r="O27" s="12"/>
      <c r="P27" s="12">
        <f t="shared" si="16"/>
        <v>0</v>
      </c>
      <c r="Q27" s="12"/>
      <c r="R27" s="12"/>
      <c r="S27" s="12"/>
      <c r="T27" s="12"/>
      <c r="U27" s="12">
        <f t="shared" si="3"/>
        <v>0</v>
      </c>
      <c r="V27" s="12">
        <f t="shared" si="4"/>
        <v>0</v>
      </c>
      <c r="W27" s="12">
        <f t="shared" si="5"/>
        <v>0</v>
      </c>
      <c r="X27" s="12">
        <f t="shared" si="6"/>
        <v>0</v>
      </c>
      <c r="Y27" s="12">
        <f t="shared" si="7"/>
        <v>0</v>
      </c>
      <c r="Z27" s="12">
        <f t="shared" si="8"/>
        <v>0</v>
      </c>
      <c r="AA27" s="12">
        <f t="shared" si="9"/>
        <v>0</v>
      </c>
      <c r="AB27" s="12">
        <f t="shared" si="10"/>
        <v>0</v>
      </c>
      <c r="AC27" s="12">
        <f t="shared" si="11"/>
        <v>0</v>
      </c>
    </row>
    <row r="28" spans="1:29" ht="12.75" customHeight="1">
      <c r="A28" s="57"/>
      <c r="B28" s="44"/>
      <c r="C28" s="12">
        <f t="shared" si="12"/>
        <v>0</v>
      </c>
      <c r="D28" s="12">
        <f t="shared" si="17"/>
        <v>0</v>
      </c>
      <c r="E28" s="12"/>
      <c r="F28" s="12"/>
      <c r="G28" s="12">
        <f t="shared" si="13"/>
        <v>0</v>
      </c>
      <c r="H28" s="12"/>
      <c r="I28" s="12"/>
      <c r="J28" s="12"/>
      <c r="K28" s="12"/>
      <c r="L28" s="12">
        <f t="shared" si="14"/>
        <v>0</v>
      </c>
      <c r="M28" s="12">
        <f t="shared" si="15"/>
        <v>0</v>
      </c>
      <c r="N28" s="12"/>
      <c r="O28" s="12"/>
      <c r="P28" s="12">
        <f t="shared" si="16"/>
        <v>0</v>
      </c>
      <c r="Q28" s="12"/>
      <c r="R28" s="12"/>
      <c r="S28" s="12"/>
      <c r="T28" s="12"/>
      <c r="U28" s="12">
        <f t="shared" si="3"/>
        <v>0</v>
      </c>
      <c r="V28" s="12">
        <f t="shared" si="4"/>
        <v>0</v>
      </c>
      <c r="W28" s="12">
        <f t="shared" si="5"/>
        <v>0</v>
      </c>
      <c r="X28" s="12">
        <f t="shared" si="6"/>
        <v>0</v>
      </c>
      <c r="Y28" s="12">
        <f t="shared" si="7"/>
        <v>0</v>
      </c>
      <c r="Z28" s="12">
        <f t="shared" si="8"/>
        <v>0</v>
      </c>
      <c r="AA28" s="12">
        <f t="shared" si="9"/>
        <v>0</v>
      </c>
      <c r="AB28" s="12">
        <f t="shared" si="10"/>
        <v>0</v>
      </c>
      <c r="AC28" s="12">
        <f t="shared" si="11"/>
        <v>0</v>
      </c>
    </row>
    <row r="29" spans="1:29" ht="12.75" customHeight="1">
      <c r="A29" s="57"/>
      <c r="B29" s="44"/>
      <c r="C29" s="12">
        <f t="shared" si="12"/>
        <v>0</v>
      </c>
      <c r="D29" s="12">
        <f t="shared" si="17"/>
        <v>0</v>
      </c>
      <c r="E29" s="12"/>
      <c r="F29" s="12"/>
      <c r="G29" s="12">
        <f t="shared" si="13"/>
        <v>0</v>
      </c>
      <c r="H29" s="12"/>
      <c r="I29" s="12"/>
      <c r="J29" s="12"/>
      <c r="K29" s="12"/>
      <c r="L29" s="12">
        <f t="shared" si="14"/>
        <v>0</v>
      </c>
      <c r="M29" s="12">
        <f t="shared" si="15"/>
        <v>0</v>
      </c>
      <c r="N29" s="12"/>
      <c r="O29" s="12"/>
      <c r="P29" s="12">
        <f t="shared" si="16"/>
        <v>0</v>
      </c>
      <c r="Q29" s="12"/>
      <c r="R29" s="12"/>
      <c r="S29" s="12"/>
      <c r="T29" s="12"/>
      <c r="U29" s="12">
        <f t="shared" si="3"/>
        <v>0</v>
      </c>
      <c r="V29" s="12">
        <f t="shared" si="4"/>
        <v>0</v>
      </c>
      <c r="W29" s="12">
        <f t="shared" si="5"/>
        <v>0</v>
      </c>
      <c r="X29" s="12">
        <f t="shared" si="6"/>
        <v>0</v>
      </c>
      <c r="Y29" s="12">
        <f t="shared" si="7"/>
        <v>0</v>
      </c>
      <c r="Z29" s="12">
        <f t="shared" si="8"/>
        <v>0</v>
      </c>
      <c r="AA29" s="12">
        <f t="shared" si="9"/>
        <v>0</v>
      </c>
      <c r="AB29" s="12">
        <f t="shared" si="10"/>
        <v>0</v>
      </c>
      <c r="AC29" s="12">
        <f t="shared" si="11"/>
        <v>0</v>
      </c>
    </row>
  </sheetData>
  <sheetProtection/>
  <mergeCells count="32">
    <mergeCell ref="U4:AC4"/>
    <mergeCell ref="U5:U7"/>
    <mergeCell ref="V5:AA5"/>
    <mergeCell ref="AB5:AB7"/>
    <mergeCell ref="AC5:AC7"/>
    <mergeCell ref="A4:A7"/>
    <mergeCell ref="C4:K4"/>
    <mergeCell ref="L4:T4"/>
    <mergeCell ref="L5:L7"/>
    <mergeCell ref="M5:R5"/>
    <mergeCell ref="B4:B7"/>
    <mergeCell ref="T5:T7"/>
    <mergeCell ref="N6:N7"/>
    <mergeCell ref="E6:E7"/>
    <mergeCell ref="F6:F7"/>
    <mergeCell ref="A1:T1"/>
    <mergeCell ref="A3:T3"/>
    <mergeCell ref="A2:AC2"/>
    <mergeCell ref="M6:M7"/>
    <mergeCell ref="C5:C7"/>
    <mergeCell ref="D5:I5"/>
    <mergeCell ref="X6:X7"/>
    <mergeCell ref="Y6:AA6"/>
    <mergeCell ref="V6:V7"/>
    <mergeCell ref="W6:W7"/>
    <mergeCell ref="D6:D7"/>
    <mergeCell ref="S5:S7"/>
    <mergeCell ref="O6:O7"/>
    <mergeCell ref="P6:R6"/>
    <mergeCell ref="J5:J7"/>
    <mergeCell ref="K5:K7"/>
    <mergeCell ref="G6:I6"/>
  </mergeCells>
  <printOptions horizontalCentered="1"/>
  <pageMargins left="0.17" right="0.16" top="0.7874015748031497" bottom="0.7874015748031497" header="0.5118110236220472" footer="0.5118110236220472"/>
  <pageSetup fitToHeight="1000"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3">
      <selection activeCell="C8" sqref="C8"/>
    </sheetView>
  </sheetViews>
  <sheetFormatPr defaultColWidth="9.33203125" defaultRowHeight="11.25"/>
  <cols>
    <col min="1" max="2" width="5.83203125" style="0" customWidth="1"/>
    <col min="3" max="3" width="29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61" t="s">
        <v>212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30" ht="30" customHeight="1">
      <c r="A2" s="167" t="s">
        <v>374</v>
      </c>
      <c r="B2" s="167"/>
      <c r="C2" s="167"/>
      <c r="D2" s="167"/>
      <c r="E2" s="167"/>
      <c r="F2" s="167"/>
      <c r="G2" s="167"/>
      <c r="H2" s="167"/>
      <c r="I2" s="167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9" ht="15" customHeight="1">
      <c r="A3" s="165" t="s">
        <v>217</v>
      </c>
      <c r="B3" s="165"/>
      <c r="C3" s="165"/>
      <c r="D3" s="165"/>
      <c r="E3" s="165"/>
      <c r="F3" s="165"/>
      <c r="G3" s="165"/>
      <c r="H3" s="165"/>
      <c r="I3" s="165"/>
    </row>
    <row r="4" spans="1:9" ht="15" customHeight="1">
      <c r="A4" s="165" t="s">
        <v>218</v>
      </c>
      <c r="B4" s="165"/>
      <c r="C4" s="165"/>
      <c r="D4" s="165"/>
      <c r="E4" s="165"/>
      <c r="F4" s="165" t="s">
        <v>221</v>
      </c>
      <c r="G4" s="165"/>
      <c r="H4" s="165"/>
      <c r="I4" s="165"/>
    </row>
    <row r="5" spans="1:9" ht="15" customHeight="1">
      <c r="A5" s="176" t="s">
        <v>222</v>
      </c>
      <c r="B5" s="177"/>
      <c r="C5" s="177"/>
      <c r="D5" s="25" t="s">
        <v>219</v>
      </c>
      <c r="E5" s="35"/>
      <c r="F5" s="178" t="s">
        <v>223</v>
      </c>
      <c r="G5" s="179"/>
      <c r="H5" s="35"/>
      <c r="I5" s="35"/>
    </row>
    <row r="6" spans="1:9" ht="15" customHeight="1">
      <c r="A6" s="177"/>
      <c r="B6" s="177"/>
      <c r="C6" s="177"/>
      <c r="D6" s="59" t="s">
        <v>220</v>
      </c>
      <c r="E6" s="35">
        <v>24.1</v>
      </c>
      <c r="F6" s="178" t="s">
        <v>220</v>
      </c>
      <c r="G6" s="179"/>
      <c r="H6" s="35"/>
      <c r="I6" s="35"/>
    </row>
    <row r="7" spans="1:9" ht="15" customHeight="1">
      <c r="A7" s="177"/>
      <c r="B7" s="177"/>
      <c r="C7" s="177"/>
      <c r="D7" s="35" t="s">
        <v>245</v>
      </c>
      <c r="E7" s="35"/>
      <c r="F7" s="165" t="s">
        <v>244</v>
      </c>
      <c r="G7" s="165"/>
      <c r="H7" s="35"/>
      <c r="I7" s="35"/>
    </row>
    <row r="8" spans="1:9" ht="15" customHeight="1">
      <c r="A8" s="168" t="s">
        <v>226</v>
      </c>
      <c r="B8" s="164" t="s">
        <v>224</v>
      </c>
      <c r="C8" s="165"/>
      <c r="D8" s="165"/>
      <c r="E8" s="165"/>
      <c r="F8" s="164" t="s">
        <v>225</v>
      </c>
      <c r="G8" s="165"/>
      <c r="H8" s="165"/>
      <c r="I8" s="165"/>
    </row>
    <row r="9" spans="1:9" ht="34.5" customHeight="1">
      <c r="A9" s="169"/>
      <c r="B9" s="170" t="s">
        <v>227</v>
      </c>
      <c r="C9" s="171"/>
      <c r="D9" s="171"/>
      <c r="E9" s="172"/>
      <c r="F9" s="170" t="s">
        <v>227</v>
      </c>
      <c r="G9" s="171"/>
      <c r="H9" s="171"/>
      <c r="I9" s="172"/>
    </row>
    <row r="10" spans="1:9" ht="34.5" customHeight="1">
      <c r="A10" s="169"/>
      <c r="B10" s="173"/>
      <c r="C10" s="174"/>
      <c r="D10" s="174"/>
      <c r="E10" s="175"/>
      <c r="F10" s="173"/>
      <c r="G10" s="174"/>
      <c r="H10" s="174"/>
      <c r="I10" s="175"/>
    </row>
    <row r="11" spans="1:9" ht="30" customHeight="1">
      <c r="A11" s="180" t="s">
        <v>243</v>
      </c>
      <c r="B11" s="58" t="s">
        <v>213</v>
      </c>
      <c r="C11" s="36" t="s">
        <v>214</v>
      </c>
      <c r="D11" s="35" t="s">
        <v>215</v>
      </c>
      <c r="E11" s="35" t="s">
        <v>216</v>
      </c>
      <c r="F11" s="35" t="s">
        <v>214</v>
      </c>
      <c r="G11" s="165" t="s">
        <v>215</v>
      </c>
      <c r="H11" s="165"/>
      <c r="I11" s="35" t="s">
        <v>216</v>
      </c>
    </row>
    <row r="12" spans="1:9" ht="15" customHeight="1">
      <c r="A12" s="181"/>
      <c r="B12" s="183" t="s">
        <v>233</v>
      </c>
      <c r="C12" s="184" t="s">
        <v>228</v>
      </c>
      <c r="D12" s="92" t="s">
        <v>234</v>
      </c>
      <c r="E12" s="50"/>
      <c r="F12" s="184" t="s">
        <v>228</v>
      </c>
      <c r="G12" s="187" t="s">
        <v>234</v>
      </c>
      <c r="H12" s="188"/>
      <c r="I12" s="50"/>
    </row>
    <row r="13" spans="1:9" ht="15" customHeight="1">
      <c r="A13" s="181"/>
      <c r="B13" s="181"/>
      <c r="C13" s="185"/>
      <c r="D13" s="92" t="s">
        <v>273</v>
      </c>
      <c r="E13" s="50"/>
      <c r="F13" s="185"/>
      <c r="G13" s="187" t="s">
        <v>235</v>
      </c>
      <c r="H13" s="188"/>
      <c r="I13" s="50"/>
    </row>
    <row r="14" spans="1:9" ht="15" customHeight="1">
      <c r="A14" s="181"/>
      <c r="B14" s="181"/>
      <c r="C14" s="186"/>
      <c r="D14" s="61" t="s">
        <v>232</v>
      </c>
      <c r="E14" s="50"/>
      <c r="F14" s="186"/>
      <c r="G14" s="187" t="s">
        <v>232</v>
      </c>
      <c r="H14" s="188"/>
      <c r="I14" s="50"/>
    </row>
    <row r="15" spans="1:9" ht="15" customHeight="1">
      <c r="A15" s="181"/>
      <c r="B15" s="181"/>
      <c r="C15" s="189" t="s">
        <v>229</v>
      </c>
      <c r="D15" s="61" t="s">
        <v>234</v>
      </c>
      <c r="E15" s="50"/>
      <c r="F15" s="189" t="s">
        <v>229</v>
      </c>
      <c r="G15" s="187" t="s">
        <v>234</v>
      </c>
      <c r="H15" s="188"/>
      <c r="I15" s="50"/>
    </row>
    <row r="16" spans="1:9" ht="15" customHeight="1">
      <c r="A16" s="181"/>
      <c r="B16" s="181"/>
      <c r="C16" s="190"/>
      <c r="D16" s="61" t="s">
        <v>235</v>
      </c>
      <c r="E16" s="50"/>
      <c r="F16" s="190"/>
      <c r="G16" s="187" t="s">
        <v>235</v>
      </c>
      <c r="H16" s="188"/>
      <c r="I16" s="50"/>
    </row>
    <row r="17" spans="1:9" ht="15" customHeight="1">
      <c r="A17" s="181"/>
      <c r="B17" s="181"/>
      <c r="C17" s="191"/>
      <c r="D17" s="61" t="s">
        <v>232</v>
      </c>
      <c r="E17" s="50"/>
      <c r="F17" s="191"/>
      <c r="G17" s="187" t="s">
        <v>232</v>
      </c>
      <c r="H17" s="188"/>
      <c r="I17" s="50"/>
    </row>
    <row r="18" spans="1:9" ht="15" customHeight="1">
      <c r="A18" s="181"/>
      <c r="B18" s="181"/>
      <c r="C18" s="189" t="s">
        <v>230</v>
      </c>
      <c r="D18" s="61" t="s">
        <v>234</v>
      </c>
      <c r="E18" s="50"/>
      <c r="F18" s="189" t="s">
        <v>230</v>
      </c>
      <c r="G18" s="187" t="s">
        <v>234</v>
      </c>
      <c r="H18" s="188"/>
      <c r="I18" s="50"/>
    </row>
    <row r="19" spans="1:9" ht="15" customHeight="1">
      <c r="A19" s="181"/>
      <c r="B19" s="181"/>
      <c r="C19" s="185"/>
      <c r="D19" s="61" t="s">
        <v>235</v>
      </c>
      <c r="E19" s="50"/>
      <c r="F19" s="185"/>
      <c r="G19" s="187" t="s">
        <v>235</v>
      </c>
      <c r="H19" s="188"/>
      <c r="I19" s="50"/>
    </row>
    <row r="20" spans="1:9" ht="15" customHeight="1">
      <c r="A20" s="181"/>
      <c r="B20" s="181"/>
      <c r="C20" s="186"/>
      <c r="D20" s="61" t="s">
        <v>232</v>
      </c>
      <c r="E20" s="50"/>
      <c r="F20" s="186"/>
      <c r="G20" s="187" t="s">
        <v>232</v>
      </c>
      <c r="H20" s="188"/>
      <c r="I20" s="50"/>
    </row>
    <row r="21" spans="1:9" ht="15" customHeight="1">
      <c r="A21" s="181"/>
      <c r="B21" s="181"/>
      <c r="C21" s="189" t="s">
        <v>231</v>
      </c>
      <c r="D21" s="61" t="s">
        <v>234</v>
      </c>
      <c r="E21" s="50"/>
      <c r="F21" s="189" t="s">
        <v>231</v>
      </c>
      <c r="G21" s="187" t="s">
        <v>234</v>
      </c>
      <c r="H21" s="188"/>
      <c r="I21" s="50"/>
    </row>
    <row r="22" spans="1:9" ht="15" customHeight="1">
      <c r="A22" s="181"/>
      <c r="B22" s="181"/>
      <c r="C22" s="185"/>
      <c r="D22" s="61" t="s">
        <v>235</v>
      </c>
      <c r="E22" s="50"/>
      <c r="F22" s="185"/>
      <c r="G22" s="187" t="s">
        <v>235</v>
      </c>
      <c r="H22" s="188"/>
      <c r="I22" s="50"/>
    </row>
    <row r="23" spans="1:9" ht="15" customHeight="1">
      <c r="A23" s="181"/>
      <c r="B23" s="181"/>
      <c r="C23" s="186"/>
      <c r="D23" s="61" t="s">
        <v>232</v>
      </c>
      <c r="E23" s="50"/>
      <c r="F23" s="186"/>
      <c r="G23" s="187" t="s">
        <v>232</v>
      </c>
      <c r="H23" s="188"/>
      <c r="I23" s="50"/>
    </row>
    <row r="24" spans="1:9" ht="15" customHeight="1">
      <c r="A24" s="181"/>
      <c r="B24" s="181"/>
      <c r="C24" s="62" t="s">
        <v>232</v>
      </c>
      <c r="D24" s="61"/>
      <c r="E24" s="50"/>
      <c r="F24" s="62" t="s">
        <v>232</v>
      </c>
      <c r="G24" s="192"/>
      <c r="H24" s="193"/>
      <c r="I24" s="50"/>
    </row>
    <row r="25" spans="1:9" ht="15" customHeight="1">
      <c r="A25" s="181"/>
      <c r="B25" s="196" t="s">
        <v>241</v>
      </c>
      <c r="C25" s="189" t="s">
        <v>238</v>
      </c>
      <c r="D25" s="61" t="s">
        <v>234</v>
      </c>
      <c r="E25" s="50"/>
      <c r="F25" s="189" t="s">
        <v>238</v>
      </c>
      <c r="G25" s="187" t="s">
        <v>234</v>
      </c>
      <c r="H25" s="188"/>
      <c r="I25" s="50"/>
    </row>
    <row r="26" spans="1:9" ht="15" customHeight="1">
      <c r="A26" s="181"/>
      <c r="B26" s="196"/>
      <c r="C26" s="185"/>
      <c r="D26" s="61" t="s">
        <v>235</v>
      </c>
      <c r="E26" s="50"/>
      <c r="F26" s="185"/>
      <c r="G26" s="187" t="s">
        <v>235</v>
      </c>
      <c r="H26" s="188"/>
      <c r="I26" s="50"/>
    </row>
    <row r="27" spans="1:9" ht="15" customHeight="1">
      <c r="A27" s="181"/>
      <c r="B27" s="196"/>
      <c r="C27" s="186"/>
      <c r="D27" s="61" t="s">
        <v>232</v>
      </c>
      <c r="E27" s="50"/>
      <c r="F27" s="186"/>
      <c r="G27" s="187" t="s">
        <v>232</v>
      </c>
      <c r="H27" s="188"/>
      <c r="I27" s="50"/>
    </row>
    <row r="28" spans="1:9" ht="15" customHeight="1">
      <c r="A28" s="181"/>
      <c r="B28" s="196"/>
      <c r="C28" s="189" t="s">
        <v>239</v>
      </c>
      <c r="D28" s="61" t="s">
        <v>234</v>
      </c>
      <c r="E28" s="50"/>
      <c r="F28" s="189" t="s">
        <v>239</v>
      </c>
      <c r="G28" s="187" t="s">
        <v>234</v>
      </c>
      <c r="H28" s="188"/>
      <c r="I28" s="50"/>
    </row>
    <row r="29" spans="1:9" ht="15" customHeight="1">
      <c r="A29" s="181"/>
      <c r="B29" s="196"/>
      <c r="C29" s="185"/>
      <c r="D29" s="61" t="s">
        <v>235</v>
      </c>
      <c r="E29" s="50"/>
      <c r="F29" s="185"/>
      <c r="G29" s="187" t="s">
        <v>235</v>
      </c>
      <c r="H29" s="188"/>
      <c r="I29" s="50"/>
    </row>
    <row r="30" spans="1:9" ht="15" customHeight="1">
      <c r="A30" s="181"/>
      <c r="B30" s="196"/>
      <c r="C30" s="186"/>
      <c r="D30" s="61" t="s">
        <v>232</v>
      </c>
      <c r="E30" s="50"/>
      <c r="F30" s="186"/>
      <c r="G30" s="187" t="s">
        <v>232</v>
      </c>
      <c r="H30" s="188"/>
      <c r="I30" s="50"/>
    </row>
    <row r="31" spans="1:9" ht="15" customHeight="1">
      <c r="A31" s="181"/>
      <c r="B31" s="196"/>
      <c r="C31" s="189" t="s">
        <v>240</v>
      </c>
      <c r="D31" s="61" t="s">
        <v>234</v>
      </c>
      <c r="E31" s="50"/>
      <c r="F31" s="189" t="s">
        <v>240</v>
      </c>
      <c r="G31" s="187" t="s">
        <v>234</v>
      </c>
      <c r="H31" s="188"/>
      <c r="I31" s="50"/>
    </row>
    <row r="32" spans="1:9" ht="15" customHeight="1">
      <c r="A32" s="181"/>
      <c r="B32" s="196"/>
      <c r="C32" s="185"/>
      <c r="D32" s="61" t="s">
        <v>235</v>
      </c>
      <c r="E32" s="50"/>
      <c r="F32" s="185"/>
      <c r="G32" s="187" t="s">
        <v>235</v>
      </c>
      <c r="H32" s="188"/>
      <c r="I32" s="50"/>
    </row>
    <row r="33" spans="1:9" ht="15" customHeight="1">
      <c r="A33" s="181"/>
      <c r="B33" s="196"/>
      <c r="C33" s="186"/>
      <c r="D33" s="61" t="s">
        <v>232</v>
      </c>
      <c r="E33" s="50"/>
      <c r="F33" s="186"/>
      <c r="G33" s="187" t="s">
        <v>232</v>
      </c>
      <c r="H33" s="188"/>
      <c r="I33" s="50"/>
    </row>
    <row r="34" spans="1:9" ht="15" customHeight="1">
      <c r="A34" s="181"/>
      <c r="B34" s="196"/>
      <c r="C34" s="189" t="s">
        <v>236</v>
      </c>
      <c r="D34" s="61" t="s">
        <v>234</v>
      </c>
      <c r="E34" s="50"/>
      <c r="F34" s="189" t="s">
        <v>236</v>
      </c>
      <c r="G34" s="187" t="s">
        <v>234</v>
      </c>
      <c r="H34" s="188"/>
      <c r="I34" s="50"/>
    </row>
    <row r="35" spans="1:9" ht="15" customHeight="1">
      <c r="A35" s="181"/>
      <c r="B35" s="196"/>
      <c r="C35" s="185"/>
      <c r="D35" s="61" t="s">
        <v>235</v>
      </c>
      <c r="E35" s="50"/>
      <c r="F35" s="185"/>
      <c r="G35" s="187" t="s">
        <v>235</v>
      </c>
      <c r="H35" s="188"/>
      <c r="I35" s="50"/>
    </row>
    <row r="36" spans="1:9" ht="15" customHeight="1">
      <c r="A36" s="181"/>
      <c r="B36" s="196"/>
      <c r="C36" s="186"/>
      <c r="D36" s="61" t="s">
        <v>232</v>
      </c>
      <c r="E36" s="50"/>
      <c r="F36" s="186"/>
      <c r="G36" s="187" t="s">
        <v>232</v>
      </c>
      <c r="H36" s="188"/>
      <c r="I36" s="50"/>
    </row>
    <row r="37" spans="1:9" ht="15" customHeight="1">
      <c r="A37" s="181"/>
      <c r="B37" s="197"/>
      <c r="C37" s="63" t="s">
        <v>232</v>
      </c>
      <c r="D37" s="61"/>
      <c r="E37" s="50"/>
      <c r="F37" s="63" t="s">
        <v>232</v>
      </c>
      <c r="G37" s="51"/>
      <c r="H37" s="52"/>
      <c r="I37" s="50"/>
    </row>
    <row r="38" spans="1:9" ht="15" customHeight="1">
      <c r="A38" s="181"/>
      <c r="B38" s="194" t="s">
        <v>242</v>
      </c>
      <c r="C38" s="189" t="s">
        <v>237</v>
      </c>
      <c r="D38" s="61" t="s">
        <v>234</v>
      </c>
      <c r="E38" s="50"/>
      <c r="F38" s="189" t="s">
        <v>237</v>
      </c>
      <c r="G38" s="187" t="s">
        <v>234</v>
      </c>
      <c r="H38" s="188"/>
      <c r="I38" s="50"/>
    </row>
    <row r="39" spans="1:9" ht="15" customHeight="1">
      <c r="A39" s="181"/>
      <c r="B39" s="194"/>
      <c r="C39" s="185"/>
      <c r="D39" s="61" t="s">
        <v>235</v>
      </c>
      <c r="E39" s="50"/>
      <c r="F39" s="185"/>
      <c r="G39" s="187" t="s">
        <v>235</v>
      </c>
      <c r="H39" s="188"/>
      <c r="I39" s="50"/>
    </row>
    <row r="40" spans="1:9" ht="15" customHeight="1">
      <c r="A40" s="181"/>
      <c r="B40" s="194"/>
      <c r="C40" s="186"/>
      <c r="D40" s="61" t="s">
        <v>232</v>
      </c>
      <c r="E40" s="50"/>
      <c r="F40" s="186"/>
      <c r="G40" s="187" t="s">
        <v>232</v>
      </c>
      <c r="H40" s="188"/>
      <c r="I40" s="50"/>
    </row>
    <row r="41" spans="1:9" ht="15" customHeight="1">
      <c r="A41" s="182"/>
      <c r="B41" s="194"/>
      <c r="C41" s="70" t="s">
        <v>232</v>
      </c>
      <c r="D41" s="61"/>
      <c r="E41" s="50"/>
      <c r="F41" s="60" t="s">
        <v>232</v>
      </c>
      <c r="G41" s="195"/>
      <c r="H41" s="195"/>
      <c r="I41" s="50"/>
    </row>
    <row r="42" spans="1:9" ht="12" customHeight="1">
      <c r="A42" s="64"/>
      <c r="B42" s="64"/>
      <c r="C42" s="65"/>
      <c r="D42" s="66"/>
      <c r="E42" s="64"/>
      <c r="F42" s="64"/>
      <c r="G42" s="67"/>
      <c r="H42" s="67"/>
      <c r="I42" s="64"/>
    </row>
    <row r="43" spans="1:9" ht="12" customHeight="1">
      <c r="A43" s="64"/>
      <c r="B43" s="64"/>
      <c r="C43" s="65"/>
      <c r="D43" s="66"/>
      <c r="E43" s="64"/>
      <c r="F43" s="64"/>
      <c r="G43" s="67"/>
      <c r="H43" s="67"/>
      <c r="I43" s="64"/>
    </row>
    <row r="44" spans="1:9" ht="12" customHeight="1">
      <c r="A44" s="64"/>
      <c r="B44" s="64"/>
      <c r="C44" s="65"/>
      <c r="D44" s="64"/>
      <c r="E44" s="64"/>
      <c r="F44" s="64"/>
      <c r="G44" s="67"/>
      <c r="H44" s="67"/>
      <c r="I44" s="64"/>
    </row>
    <row r="45" spans="1:9" ht="12" customHeight="1">
      <c r="A45" s="64"/>
      <c r="B45" s="64"/>
      <c r="C45" s="65"/>
      <c r="D45" s="64"/>
      <c r="E45" s="64"/>
      <c r="F45" s="64"/>
      <c r="G45" s="67"/>
      <c r="H45" s="67"/>
      <c r="I45" s="64"/>
    </row>
    <row r="46" spans="1:9" ht="30" customHeight="1">
      <c r="A46" s="64"/>
      <c r="B46" s="64"/>
      <c r="C46" s="65"/>
      <c r="D46" s="64"/>
      <c r="E46" s="64"/>
      <c r="F46" s="64"/>
      <c r="G46" s="67"/>
      <c r="H46" s="67"/>
      <c r="I46" s="64"/>
    </row>
    <row r="47" spans="1:9" ht="30" customHeight="1">
      <c r="A47" s="2"/>
      <c r="B47" s="2"/>
      <c r="C47" s="68"/>
      <c r="D47" s="2"/>
      <c r="E47" s="2"/>
      <c r="F47" s="2"/>
      <c r="G47" s="67"/>
      <c r="H47" s="67"/>
      <c r="I47" s="2"/>
    </row>
    <row r="48" spans="1:9" ht="30" customHeight="1">
      <c r="A48" s="2"/>
      <c r="B48" s="2"/>
      <c r="C48" s="68"/>
      <c r="D48" s="2"/>
      <c r="E48" s="2"/>
      <c r="F48" s="2"/>
      <c r="G48" s="67"/>
      <c r="H48" s="67"/>
      <c r="I48" s="2"/>
    </row>
    <row r="49" spans="1:9" ht="30" customHeight="1">
      <c r="A49" s="2"/>
      <c r="B49" s="2"/>
      <c r="C49" s="68"/>
      <c r="D49" s="2"/>
      <c r="E49" s="2"/>
      <c r="F49" s="2"/>
      <c r="G49" s="67"/>
      <c r="H49" s="67"/>
      <c r="I49" s="2"/>
    </row>
    <row r="50" spans="1:9" ht="30" customHeight="1">
      <c r="A50" s="2"/>
      <c r="B50" s="2"/>
      <c r="C50" s="68"/>
      <c r="D50" s="2"/>
      <c r="E50" s="2"/>
      <c r="F50" s="2"/>
      <c r="G50" s="67"/>
      <c r="H50" s="67"/>
      <c r="I50" s="2"/>
    </row>
    <row r="51" spans="1:9" ht="30" customHeight="1">
      <c r="A51" s="2"/>
      <c r="B51" s="2"/>
      <c r="C51" s="68"/>
      <c r="D51" s="2"/>
      <c r="E51" s="2"/>
      <c r="F51" s="2"/>
      <c r="G51" s="2"/>
      <c r="H51" s="2"/>
      <c r="I51" s="2"/>
    </row>
    <row r="52" spans="1:9" ht="30" customHeight="1">
      <c r="A52" s="2"/>
      <c r="B52" s="2"/>
      <c r="C52" s="69"/>
      <c r="D52" s="2"/>
      <c r="E52" s="2"/>
      <c r="F52" s="2"/>
      <c r="G52" s="2"/>
      <c r="H52" s="2"/>
      <c r="I52" s="2"/>
    </row>
    <row r="53" spans="1:9" ht="30" customHeight="1">
      <c r="A53" s="2"/>
      <c r="B53" s="2"/>
      <c r="C53" s="69"/>
      <c r="D53" s="2"/>
      <c r="E53" s="2"/>
      <c r="F53" s="2"/>
      <c r="G53" s="2"/>
      <c r="H53" s="2"/>
      <c r="I53" s="2"/>
    </row>
    <row r="54" spans="1:9" ht="30" customHeight="1">
      <c r="A54" s="2"/>
      <c r="B54" s="2"/>
      <c r="C54" s="69"/>
      <c r="D54" s="2"/>
      <c r="E54" s="2"/>
      <c r="F54" s="2"/>
      <c r="G54" s="2"/>
      <c r="H54" s="2"/>
      <c r="I54" s="2"/>
    </row>
    <row r="55" spans="1:9" ht="30" customHeight="1">
      <c r="A55" s="2"/>
      <c r="B55" s="2"/>
      <c r="C55" s="69"/>
      <c r="D55" s="2"/>
      <c r="E55" s="2"/>
      <c r="F55" s="2"/>
      <c r="G55" s="2"/>
      <c r="H55" s="2"/>
      <c r="I55" s="2"/>
    </row>
    <row r="56" spans="1:9" ht="30" customHeight="1">
      <c r="A56" s="2"/>
      <c r="B56" s="2"/>
      <c r="C56" s="69"/>
      <c r="D56" s="2"/>
      <c r="E56" s="2"/>
      <c r="F56" s="2"/>
      <c r="G56" s="2"/>
      <c r="H56" s="2"/>
      <c r="I56" s="2"/>
    </row>
    <row r="57" spans="1:9" ht="30" customHeight="1">
      <c r="A57" s="2"/>
      <c r="B57" s="2"/>
      <c r="C57" s="69"/>
      <c r="D57" s="2"/>
      <c r="E57" s="2"/>
      <c r="F57" s="2"/>
      <c r="G57" s="2"/>
      <c r="H57" s="2"/>
      <c r="I57" s="2"/>
    </row>
    <row r="58" spans="1:9" ht="30" customHeight="1">
      <c r="A58" s="2"/>
      <c r="B58" s="2"/>
      <c r="C58" s="69"/>
      <c r="D58" s="2"/>
      <c r="E58" s="2"/>
      <c r="F58" s="2"/>
      <c r="G58" s="2"/>
      <c r="H58" s="2"/>
      <c r="I58" s="2"/>
    </row>
    <row r="59" spans="1:9" ht="30" customHeight="1">
      <c r="A59" s="2"/>
      <c r="B59" s="2"/>
      <c r="C59" s="69"/>
      <c r="D59" s="2"/>
      <c r="E59" s="2"/>
      <c r="F59" s="2"/>
      <c r="G59" s="2"/>
      <c r="H59" s="2"/>
      <c r="I59" s="2"/>
    </row>
    <row r="60" spans="1:9" ht="30" customHeight="1">
      <c r="A60" s="2"/>
      <c r="B60" s="2"/>
      <c r="C60" s="69"/>
      <c r="D60" s="2"/>
      <c r="E60" s="2"/>
      <c r="F60" s="2"/>
      <c r="G60" s="2"/>
      <c r="H60" s="2"/>
      <c r="I60" s="2"/>
    </row>
    <row r="61" spans="1:9" ht="11.25">
      <c r="A61" s="2"/>
      <c r="B61" s="2"/>
      <c r="C61" s="2"/>
      <c r="D61" s="2"/>
      <c r="E61" s="2"/>
      <c r="F61" s="2"/>
      <c r="G61" s="2"/>
      <c r="H61" s="2"/>
      <c r="I61" s="2"/>
    </row>
    <row r="62" spans="1:9" ht="11.25">
      <c r="A62" s="2"/>
      <c r="B62" s="2"/>
      <c r="C62" s="2"/>
      <c r="D62" s="2"/>
      <c r="E62" s="2"/>
      <c r="F62" s="2"/>
      <c r="G62" s="2"/>
      <c r="H62" s="2"/>
      <c r="I62" s="2"/>
    </row>
    <row r="63" spans="1:9" ht="11.25">
      <c r="A63" s="2"/>
      <c r="B63" s="2"/>
      <c r="C63" s="2"/>
      <c r="D63" s="2"/>
      <c r="E63" s="2"/>
      <c r="F63" s="2"/>
      <c r="G63" s="2"/>
      <c r="H63" s="2"/>
      <c r="I63" s="2"/>
    </row>
    <row r="64" spans="1:9" ht="11.25">
      <c r="A64" s="2"/>
      <c r="B64" s="2"/>
      <c r="C64" s="2"/>
      <c r="D64" s="2"/>
      <c r="E64" s="2"/>
      <c r="F64" s="2"/>
      <c r="G64" s="2"/>
      <c r="H64" s="2"/>
      <c r="I64" s="2"/>
    </row>
    <row r="65" spans="1:9" ht="11.25">
      <c r="A65" s="2"/>
      <c r="B65" s="2"/>
      <c r="C65" s="2"/>
      <c r="D65" s="2"/>
      <c r="E65" s="2"/>
      <c r="F65" s="2"/>
      <c r="G65" s="2"/>
      <c r="H65" s="2"/>
      <c r="I65" s="2"/>
    </row>
    <row r="66" spans="1:9" ht="11.25">
      <c r="A66" s="2"/>
      <c r="B66" s="2"/>
      <c r="C66" s="2"/>
      <c r="D66" s="2"/>
      <c r="E66" s="2"/>
      <c r="F66" s="2"/>
      <c r="G66" s="2"/>
      <c r="H66" s="2"/>
      <c r="I66" s="2"/>
    </row>
    <row r="67" spans="1:9" ht="11.25">
      <c r="A67" s="2"/>
      <c r="B67" s="2"/>
      <c r="C67" s="2"/>
      <c r="D67" s="2"/>
      <c r="E67" s="2"/>
      <c r="F67" s="2"/>
      <c r="G67" s="2"/>
      <c r="H67" s="2"/>
      <c r="I67" s="2"/>
    </row>
    <row r="68" spans="1:9" ht="11.25">
      <c r="A68" s="2"/>
      <c r="B68" s="2"/>
      <c r="C68" s="2"/>
      <c r="D68" s="2"/>
      <c r="E68" s="2"/>
      <c r="F68" s="2"/>
      <c r="G68" s="2"/>
      <c r="H68" s="2"/>
      <c r="I68" s="2"/>
    </row>
  </sheetData>
  <sheetProtection/>
  <mergeCells count="69">
    <mergeCell ref="C34:C36"/>
    <mergeCell ref="F34:F36"/>
    <mergeCell ref="G34:H34"/>
    <mergeCell ref="G35:H35"/>
    <mergeCell ref="G36:H36"/>
    <mergeCell ref="G30:H30"/>
    <mergeCell ref="C31:C33"/>
    <mergeCell ref="F31:F33"/>
    <mergeCell ref="G31:H31"/>
    <mergeCell ref="G32:H32"/>
    <mergeCell ref="G33:H33"/>
    <mergeCell ref="B38:B41"/>
    <mergeCell ref="C38:C40"/>
    <mergeCell ref="F38:F40"/>
    <mergeCell ref="G38:H38"/>
    <mergeCell ref="G39:H39"/>
    <mergeCell ref="G40:H40"/>
    <mergeCell ref="G41:H41"/>
    <mergeCell ref="B25:B37"/>
    <mergeCell ref="C25:C27"/>
    <mergeCell ref="F25:F27"/>
    <mergeCell ref="G25:H25"/>
    <mergeCell ref="G26:H26"/>
    <mergeCell ref="G27:H27"/>
    <mergeCell ref="C28:C30"/>
    <mergeCell ref="F28:F30"/>
    <mergeCell ref="G28:H28"/>
    <mergeCell ref="G29:H29"/>
    <mergeCell ref="C21:C23"/>
    <mergeCell ref="F21:F23"/>
    <mergeCell ref="G21:H21"/>
    <mergeCell ref="G22:H22"/>
    <mergeCell ref="G23:H23"/>
    <mergeCell ref="G24:H24"/>
    <mergeCell ref="G15:H15"/>
    <mergeCell ref="G16:H16"/>
    <mergeCell ref="G17:H17"/>
    <mergeCell ref="C18:C20"/>
    <mergeCell ref="F18:F20"/>
    <mergeCell ref="G18:H18"/>
    <mergeCell ref="G19:H19"/>
    <mergeCell ref="G20:H20"/>
    <mergeCell ref="A11:A41"/>
    <mergeCell ref="G11:H11"/>
    <mergeCell ref="B12:B24"/>
    <mergeCell ref="C12:C14"/>
    <mergeCell ref="F12:F14"/>
    <mergeCell ref="G12:H12"/>
    <mergeCell ref="G13:H13"/>
    <mergeCell ref="G14:H14"/>
    <mergeCell ref="C15:C17"/>
    <mergeCell ref="F15:F17"/>
    <mergeCell ref="A8:A10"/>
    <mergeCell ref="B8:E8"/>
    <mergeCell ref="F8:I8"/>
    <mergeCell ref="B9:E10"/>
    <mergeCell ref="F9:I10"/>
    <mergeCell ref="A5:C7"/>
    <mergeCell ref="F5:G5"/>
    <mergeCell ref="F6:G6"/>
    <mergeCell ref="F7:G7"/>
    <mergeCell ref="A4:C4"/>
    <mergeCell ref="D4:E4"/>
    <mergeCell ref="F4:G4"/>
    <mergeCell ref="H4:I4"/>
    <mergeCell ref="A1:U1"/>
    <mergeCell ref="A2:I2"/>
    <mergeCell ref="A3:C3"/>
    <mergeCell ref="D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A7">
      <selection activeCell="L15" sqref="L15"/>
    </sheetView>
  </sheetViews>
  <sheetFormatPr defaultColWidth="9.33203125" defaultRowHeight="11.25"/>
  <cols>
    <col min="1" max="3" width="10.83203125" style="0" customWidth="1"/>
    <col min="4" max="5" width="17.83203125" style="0" customWidth="1"/>
    <col min="6" max="8" width="10.83203125" style="0" customWidth="1"/>
  </cols>
  <sheetData>
    <row r="1" spans="1:20" ht="30" customHeight="1">
      <c r="A1" s="209" t="s">
        <v>262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9" s="72" customFormat="1" ht="30" customHeight="1">
      <c r="A2" s="210" t="s">
        <v>259</v>
      </c>
      <c r="B2" s="211"/>
      <c r="C2" s="211"/>
      <c r="D2" s="211"/>
      <c r="E2" s="211"/>
      <c r="F2" s="211"/>
      <c r="G2" s="211"/>
      <c r="H2" s="211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8" s="72" customFormat="1" ht="15" customHeight="1">
      <c r="A3" s="165" t="s">
        <v>246</v>
      </c>
      <c r="B3" s="165"/>
      <c r="C3" s="165"/>
      <c r="D3" s="165"/>
      <c r="E3" s="165"/>
      <c r="F3" s="165"/>
      <c r="G3" s="165"/>
      <c r="H3" s="165"/>
    </row>
    <row r="4" spans="1:8" s="72" customFormat="1" ht="15" customHeight="1">
      <c r="A4" s="194" t="s">
        <v>257</v>
      </c>
      <c r="B4" s="165" t="s">
        <v>247</v>
      </c>
      <c r="C4" s="165"/>
      <c r="D4" s="165" t="s">
        <v>248</v>
      </c>
      <c r="E4" s="165"/>
      <c r="F4" s="165" t="s">
        <v>249</v>
      </c>
      <c r="G4" s="165"/>
      <c r="H4" s="165"/>
    </row>
    <row r="5" spans="1:8" s="72" customFormat="1" ht="15" customHeight="1">
      <c r="A5" s="169"/>
      <c r="B5" s="165"/>
      <c r="C5" s="165"/>
      <c r="D5" s="165"/>
      <c r="E5" s="165"/>
      <c r="F5" s="35" t="s">
        <v>254</v>
      </c>
      <c r="G5" s="35" t="s">
        <v>255</v>
      </c>
      <c r="H5" s="35" t="s">
        <v>256</v>
      </c>
    </row>
    <row r="6" spans="1:8" ht="15" customHeight="1">
      <c r="A6" s="169"/>
      <c r="B6" s="165" t="s">
        <v>250</v>
      </c>
      <c r="C6" s="165"/>
      <c r="D6" s="166" t="s">
        <v>275</v>
      </c>
      <c r="E6" s="165"/>
      <c r="F6" s="29"/>
      <c r="G6" s="29"/>
      <c r="H6" s="29"/>
    </row>
    <row r="7" spans="1:8" ht="15" customHeight="1">
      <c r="A7" s="169"/>
      <c r="B7" s="165" t="s">
        <v>251</v>
      </c>
      <c r="C7" s="165"/>
      <c r="D7" s="165"/>
      <c r="E7" s="165"/>
      <c r="F7" s="29"/>
      <c r="G7" s="29"/>
      <c r="H7" s="29"/>
    </row>
    <row r="8" spans="1:8" ht="15" customHeight="1">
      <c r="A8" s="169"/>
      <c r="B8" s="165" t="s">
        <v>252</v>
      </c>
      <c r="C8" s="165"/>
      <c r="D8" s="165"/>
      <c r="E8" s="165"/>
      <c r="F8" s="29"/>
      <c r="G8" s="29"/>
      <c r="H8" s="29"/>
    </row>
    <row r="9" spans="1:8" ht="15" customHeight="1">
      <c r="A9" s="169"/>
      <c r="B9" s="165" t="s">
        <v>232</v>
      </c>
      <c r="C9" s="165"/>
      <c r="D9" s="165"/>
      <c r="E9" s="165"/>
      <c r="F9" s="29"/>
      <c r="G9" s="29"/>
      <c r="H9" s="29"/>
    </row>
    <row r="10" spans="1:8" ht="15" customHeight="1">
      <c r="A10" s="169"/>
      <c r="B10" s="165" t="s">
        <v>253</v>
      </c>
      <c r="C10" s="165"/>
      <c r="D10" s="165"/>
      <c r="E10" s="165"/>
      <c r="F10" s="29">
        <f>SUM(F6:F9)</f>
        <v>0</v>
      </c>
      <c r="G10" s="29">
        <f>SUM(G6:G9)</f>
        <v>0</v>
      </c>
      <c r="H10" s="29"/>
    </row>
    <row r="11" spans="1:8" ht="84.75" customHeight="1">
      <c r="A11" s="71" t="s">
        <v>258</v>
      </c>
      <c r="B11" s="204"/>
      <c r="C11" s="205"/>
      <c r="D11" s="205"/>
      <c r="E11" s="205"/>
      <c r="F11" s="205"/>
      <c r="G11" s="205"/>
      <c r="H11" s="206"/>
    </row>
    <row r="12" spans="1:8" ht="15" customHeight="1">
      <c r="A12" s="180" t="s">
        <v>261</v>
      </c>
      <c r="B12" s="73" t="s">
        <v>213</v>
      </c>
      <c r="C12" s="73" t="s">
        <v>214</v>
      </c>
      <c r="D12" s="203"/>
      <c r="E12" s="207"/>
      <c r="F12" s="200"/>
      <c r="G12" s="203" t="s">
        <v>216</v>
      </c>
      <c r="H12" s="200"/>
    </row>
    <row r="13" spans="1:8" ht="15" customHeight="1">
      <c r="A13" s="181"/>
      <c r="B13" s="212" t="s">
        <v>233</v>
      </c>
      <c r="C13" s="212" t="s">
        <v>228</v>
      </c>
      <c r="D13" s="202" t="s">
        <v>278</v>
      </c>
      <c r="E13" s="201"/>
      <c r="F13" s="188"/>
      <c r="G13" s="199"/>
      <c r="H13" s="200"/>
    </row>
    <row r="14" spans="1:8" ht="15" customHeight="1">
      <c r="A14" s="181"/>
      <c r="B14" s="213"/>
      <c r="C14" s="213"/>
      <c r="D14" s="202" t="s">
        <v>235</v>
      </c>
      <c r="E14" s="201"/>
      <c r="F14" s="188"/>
      <c r="G14" s="218"/>
      <c r="H14" s="200"/>
    </row>
    <row r="15" spans="1:8" ht="15" customHeight="1">
      <c r="A15" s="181"/>
      <c r="B15" s="213"/>
      <c r="C15" s="214"/>
      <c r="D15" s="187" t="s">
        <v>232</v>
      </c>
      <c r="E15" s="201"/>
      <c r="F15" s="188"/>
      <c r="G15" s="203"/>
      <c r="H15" s="200"/>
    </row>
    <row r="16" spans="1:8" ht="15" customHeight="1">
      <c r="A16" s="181"/>
      <c r="B16" s="213"/>
      <c r="C16" s="212" t="s">
        <v>229</v>
      </c>
      <c r="D16" s="202" t="s">
        <v>278</v>
      </c>
      <c r="E16" s="201"/>
      <c r="F16" s="188"/>
      <c r="G16" s="199"/>
      <c r="H16" s="200"/>
    </row>
    <row r="17" spans="1:8" ht="15" customHeight="1">
      <c r="A17" s="181"/>
      <c r="B17" s="213"/>
      <c r="C17" s="213"/>
      <c r="D17" s="202" t="s">
        <v>279</v>
      </c>
      <c r="E17" s="201"/>
      <c r="F17" s="188"/>
      <c r="G17" s="218"/>
      <c r="H17" s="200"/>
    </row>
    <row r="18" spans="1:8" ht="15" customHeight="1">
      <c r="A18" s="181"/>
      <c r="B18" s="213"/>
      <c r="C18" s="214"/>
      <c r="D18" s="187" t="s">
        <v>232</v>
      </c>
      <c r="E18" s="201"/>
      <c r="F18" s="188"/>
      <c r="G18" s="199"/>
      <c r="H18" s="220"/>
    </row>
    <row r="19" spans="1:8" ht="15" customHeight="1">
      <c r="A19" s="181"/>
      <c r="B19" s="213"/>
      <c r="C19" s="212" t="s">
        <v>230</v>
      </c>
      <c r="D19" s="202" t="s">
        <v>278</v>
      </c>
      <c r="E19" s="201"/>
      <c r="F19" s="188"/>
      <c r="G19" s="199"/>
      <c r="H19" s="200"/>
    </row>
    <row r="20" spans="1:8" ht="15" customHeight="1">
      <c r="A20" s="181"/>
      <c r="B20" s="213"/>
      <c r="C20" s="213"/>
      <c r="D20" s="202" t="s">
        <v>279</v>
      </c>
      <c r="E20" s="201"/>
      <c r="F20" s="188"/>
      <c r="G20" s="199"/>
      <c r="H20" s="200"/>
    </row>
    <row r="21" spans="1:8" ht="15" customHeight="1">
      <c r="A21" s="181"/>
      <c r="B21" s="213"/>
      <c r="C21" s="214"/>
      <c r="D21" s="95" t="s">
        <v>260</v>
      </c>
      <c r="E21" s="97"/>
      <c r="F21" s="96"/>
      <c r="G21" s="203"/>
      <c r="H21" s="200"/>
    </row>
    <row r="22" spans="1:8" ht="15" customHeight="1">
      <c r="A22" s="181"/>
      <c r="B22" s="213"/>
      <c r="C22" s="212" t="s">
        <v>231</v>
      </c>
      <c r="D22" s="202" t="s">
        <v>278</v>
      </c>
      <c r="E22" s="201"/>
      <c r="F22" s="188"/>
      <c r="G22" s="208"/>
      <c r="H22" s="200"/>
    </row>
    <row r="23" spans="1:8" ht="15" customHeight="1">
      <c r="A23" s="181"/>
      <c r="B23" s="213"/>
      <c r="C23" s="213"/>
      <c r="D23" s="202" t="s">
        <v>235</v>
      </c>
      <c r="E23" s="201"/>
      <c r="F23" s="188"/>
      <c r="G23" s="218"/>
      <c r="H23" s="200"/>
    </row>
    <row r="24" spans="1:8" ht="15" customHeight="1">
      <c r="A24" s="181"/>
      <c r="B24" s="214"/>
      <c r="C24" s="214"/>
      <c r="D24" s="95" t="s">
        <v>232</v>
      </c>
      <c r="E24" s="97"/>
      <c r="F24" s="96"/>
      <c r="G24" s="199"/>
      <c r="H24" s="200"/>
    </row>
    <row r="25" spans="1:8" ht="15" customHeight="1">
      <c r="A25" s="181"/>
      <c r="B25" s="29"/>
      <c r="C25" s="74" t="s">
        <v>232</v>
      </c>
      <c r="D25" s="215"/>
      <c r="E25" s="216"/>
      <c r="F25" s="217"/>
      <c r="G25" s="203"/>
      <c r="H25" s="200"/>
    </row>
    <row r="26" spans="1:8" ht="15" customHeight="1">
      <c r="A26" s="181"/>
      <c r="B26" s="212" t="s">
        <v>241</v>
      </c>
      <c r="C26" s="198" t="s">
        <v>276</v>
      </c>
      <c r="D26" s="202" t="s">
        <v>278</v>
      </c>
      <c r="E26" s="201"/>
      <c r="F26" s="188"/>
      <c r="G26" s="208"/>
      <c r="H26" s="200"/>
    </row>
    <row r="27" spans="1:8" ht="15" customHeight="1">
      <c r="A27" s="181"/>
      <c r="B27" s="213"/>
      <c r="C27" s="190"/>
      <c r="D27" s="202" t="s">
        <v>280</v>
      </c>
      <c r="E27" s="201"/>
      <c r="F27" s="188"/>
      <c r="G27" s="208"/>
      <c r="H27" s="200"/>
    </row>
    <row r="28" spans="1:8" ht="15" customHeight="1">
      <c r="A28" s="181"/>
      <c r="B28" s="213"/>
      <c r="C28" s="190"/>
      <c r="D28" s="219" t="s">
        <v>277</v>
      </c>
      <c r="E28" s="201"/>
      <c r="F28" s="188"/>
      <c r="G28" s="203"/>
      <c r="H28" s="200"/>
    </row>
    <row r="29" spans="1:8" ht="15" customHeight="1">
      <c r="A29" s="181"/>
      <c r="B29" s="212" t="s">
        <v>242</v>
      </c>
      <c r="C29" s="221" t="s">
        <v>237</v>
      </c>
      <c r="D29" s="202" t="s">
        <v>278</v>
      </c>
      <c r="E29" s="201"/>
      <c r="F29" s="188"/>
      <c r="G29" s="199"/>
      <c r="H29" s="200"/>
    </row>
    <row r="30" spans="1:8" ht="15" customHeight="1">
      <c r="A30" s="181"/>
      <c r="B30" s="213"/>
      <c r="C30" s="221"/>
      <c r="D30" s="202" t="s">
        <v>280</v>
      </c>
      <c r="E30" s="201"/>
      <c r="F30" s="188"/>
      <c r="G30" s="199"/>
      <c r="H30" s="200"/>
    </row>
    <row r="31" spans="1:8" ht="15" customHeight="1">
      <c r="A31" s="181"/>
      <c r="B31" s="213"/>
      <c r="C31" s="221"/>
      <c r="D31" s="187" t="s">
        <v>260</v>
      </c>
      <c r="E31" s="201"/>
      <c r="F31" s="188"/>
      <c r="G31" s="203"/>
      <c r="H31" s="200"/>
    </row>
    <row r="32" spans="1:8" ht="15" customHeight="1">
      <c r="A32" s="182"/>
      <c r="B32" s="214"/>
      <c r="C32" s="75" t="s">
        <v>232</v>
      </c>
      <c r="D32" s="187"/>
      <c r="E32" s="201"/>
      <c r="F32" s="188"/>
      <c r="G32" s="203"/>
      <c r="H32" s="200"/>
    </row>
  </sheetData>
  <sheetProtection/>
  <mergeCells count="68">
    <mergeCell ref="B26:B28"/>
    <mergeCell ref="B29:B32"/>
    <mergeCell ref="A12:A32"/>
    <mergeCell ref="G13:H13"/>
    <mergeCell ref="G14:H14"/>
    <mergeCell ref="G15:H15"/>
    <mergeCell ref="G16:H16"/>
    <mergeCell ref="G32:H32"/>
    <mergeCell ref="G18:H18"/>
    <mergeCell ref="C29:C31"/>
    <mergeCell ref="D22:F22"/>
    <mergeCell ref="D23:F23"/>
    <mergeCell ref="D31:F31"/>
    <mergeCell ref="D30:F30"/>
    <mergeCell ref="D32:F32"/>
    <mergeCell ref="D26:F26"/>
    <mergeCell ref="D27:F27"/>
    <mergeCell ref="D28:F28"/>
    <mergeCell ref="B10:E10"/>
    <mergeCell ref="G17:H17"/>
    <mergeCell ref="G19:H19"/>
    <mergeCell ref="G20:H20"/>
    <mergeCell ref="G21:H21"/>
    <mergeCell ref="G22:H22"/>
    <mergeCell ref="C16:C18"/>
    <mergeCell ref="C19:C21"/>
    <mergeCell ref="C22:C24"/>
    <mergeCell ref="G24:H24"/>
    <mergeCell ref="G30:H30"/>
    <mergeCell ref="D14:F14"/>
    <mergeCell ref="D15:F15"/>
    <mergeCell ref="D16:F16"/>
    <mergeCell ref="D17:F17"/>
    <mergeCell ref="D20:F20"/>
    <mergeCell ref="G25:H25"/>
    <mergeCell ref="D29:F29"/>
    <mergeCell ref="D25:F25"/>
    <mergeCell ref="G23:H23"/>
    <mergeCell ref="D3:H3"/>
    <mergeCell ref="D7:E7"/>
    <mergeCell ref="D8:E8"/>
    <mergeCell ref="D9:E9"/>
    <mergeCell ref="D13:F13"/>
    <mergeCell ref="B13:B24"/>
    <mergeCell ref="B6:C6"/>
    <mergeCell ref="B7:C7"/>
    <mergeCell ref="B8:C8"/>
    <mergeCell ref="C13:C15"/>
    <mergeCell ref="D12:F12"/>
    <mergeCell ref="G31:H31"/>
    <mergeCell ref="G26:H26"/>
    <mergeCell ref="G27:H27"/>
    <mergeCell ref="G28:H28"/>
    <mergeCell ref="A1:T1"/>
    <mergeCell ref="A2:H2"/>
    <mergeCell ref="B4:C5"/>
    <mergeCell ref="D4:E5"/>
    <mergeCell ref="A3:C3"/>
    <mergeCell ref="D6:E6"/>
    <mergeCell ref="F4:H4"/>
    <mergeCell ref="C26:C28"/>
    <mergeCell ref="G29:H29"/>
    <mergeCell ref="A4:A10"/>
    <mergeCell ref="D18:F18"/>
    <mergeCell ref="D19:F19"/>
    <mergeCell ref="G12:H12"/>
    <mergeCell ref="B9:C9"/>
    <mergeCell ref="B11:H11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68"/>
  <sheetViews>
    <sheetView zoomScalePageLayoutView="0" workbookViewId="0" topLeftCell="A1">
      <selection activeCell="A5" sqref="A5:C7"/>
    </sheetView>
  </sheetViews>
  <sheetFormatPr defaultColWidth="9.33203125" defaultRowHeight="11.25"/>
  <cols>
    <col min="1" max="2" width="5.83203125" style="0" customWidth="1"/>
    <col min="3" max="3" width="10.83203125" style="0" customWidth="1"/>
    <col min="4" max="4" width="20.83203125" style="0" customWidth="1"/>
    <col min="5" max="5" width="12.83203125" style="0" customWidth="1"/>
    <col min="6" max="8" width="10.83203125" style="0" customWidth="1"/>
    <col min="9" max="9" width="12.83203125" style="0" customWidth="1"/>
  </cols>
  <sheetData>
    <row r="1" spans="1:21" ht="30" customHeight="1">
      <c r="A1" s="161" t="s">
        <v>264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</row>
    <row r="2" spans="1:30" ht="30" customHeight="1">
      <c r="A2" s="167" t="s">
        <v>263</v>
      </c>
      <c r="B2" s="211"/>
      <c r="C2" s="211"/>
      <c r="D2" s="211"/>
      <c r="E2" s="211"/>
      <c r="F2" s="211"/>
      <c r="G2" s="211"/>
      <c r="H2" s="211"/>
      <c r="I2" s="211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9" ht="15" customHeight="1">
      <c r="A3" s="165" t="s">
        <v>217</v>
      </c>
      <c r="B3" s="165"/>
      <c r="C3" s="165"/>
      <c r="D3" s="165"/>
      <c r="E3" s="165"/>
      <c r="F3" s="165"/>
      <c r="G3" s="165"/>
      <c r="H3" s="165"/>
      <c r="I3" s="165"/>
    </row>
    <row r="4" spans="1:9" ht="15" customHeight="1">
      <c r="A4" s="165" t="s">
        <v>218</v>
      </c>
      <c r="B4" s="165"/>
      <c r="C4" s="165"/>
      <c r="D4" s="165"/>
      <c r="E4" s="165"/>
      <c r="F4" s="165" t="s">
        <v>221</v>
      </c>
      <c r="G4" s="165"/>
      <c r="H4" s="165"/>
      <c r="I4" s="165"/>
    </row>
    <row r="5" spans="1:9" ht="15" customHeight="1">
      <c r="A5" s="176" t="s">
        <v>222</v>
      </c>
      <c r="B5" s="177"/>
      <c r="C5" s="177"/>
      <c r="D5" s="25" t="s">
        <v>219</v>
      </c>
      <c r="E5" s="35"/>
      <c r="F5" s="178" t="s">
        <v>223</v>
      </c>
      <c r="G5" s="179"/>
      <c r="H5" s="35"/>
      <c r="I5" s="35"/>
    </row>
    <row r="6" spans="1:9" ht="15" customHeight="1">
      <c r="A6" s="177"/>
      <c r="B6" s="177"/>
      <c r="C6" s="177"/>
      <c r="D6" s="59" t="s">
        <v>220</v>
      </c>
      <c r="E6" s="35"/>
      <c r="F6" s="178" t="s">
        <v>220</v>
      </c>
      <c r="G6" s="179"/>
      <c r="H6" s="35"/>
      <c r="I6" s="35"/>
    </row>
    <row r="7" spans="1:9" ht="15" customHeight="1">
      <c r="A7" s="177"/>
      <c r="B7" s="177"/>
      <c r="C7" s="177"/>
      <c r="D7" s="35" t="s">
        <v>245</v>
      </c>
      <c r="E7" s="35"/>
      <c r="F7" s="165" t="s">
        <v>244</v>
      </c>
      <c r="G7" s="165"/>
      <c r="H7" s="35"/>
      <c r="I7" s="35"/>
    </row>
    <row r="8" spans="1:9" ht="15" customHeight="1">
      <c r="A8" s="168" t="s">
        <v>226</v>
      </c>
      <c r="B8" s="164" t="s">
        <v>224</v>
      </c>
      <c r="C8" s="165"/>
      <c r="D8" s="165"/>
      <c r="E8" s="165"/>
      <c r="F8" s="164" t="s">
        <v>225</v>
      </c>
      <c r="G8" s="165"/>
      <c r="H8" s="165"/>
      <c r="I8" s="165"/>
    </row>
    <row r="9" spans="1:9" ht="34.5" customHeight="1">
      <c r="A9" s="169"/>
      <c r="B9" s="170" t="s">
        <v>227</v>
      </c>
      <c r="C9" s="171"/>
      <c r="D9" s="171"/>
      <c r="E9" s="172"/>
      <c r="F9" s="170" t="s">
        <v>227</v>
      </c>
      <c r="G9" s="171"/>
      <c r="H9" s="171"/>
      <c r="I9" s="172"/>
    </row>
    <row r="10" spans="1:9" ht="34.5" customHeight="1">
      <c r="A10" s="169"/>
      <c r="B10" s="173"/>
      <c r="C10" s="174"/>
      <c r="D10" s="174"/>
      <c r="E10" s="175"/>
      <c r="F10" s="173"/>
      <c r="G10" s="174"/>
      <c r="H10" s="174"/>
      <c r="I10" s="175"/>
    </row>
    <row r="11" spans="1:9" ht="30" customHeight="1">
      <c r="A11" s="180" t="s">
        <v>243</v>
      </c>
      <c r="B11" s="58" t="s">
        <v>213</v>
      </c>
      <c r="C11" s="36" t="s">
        <v>214</v>
      </c>
      <c r="D11" s="35" t="s">
        <v>215</v>
      </c>
      <c r="E11" s="35" t="s">
        <v>216</v>
      </c>
      <c r="F11" s="35" t="s">
        <v>214</v>
      </c>
      <c r="G11" s="165" t="s">
        <v>215</v>
      </c>
      <c r="H11" s="165"/>
      <c r="I11" s="35" t="s">
        <v>216</v>
      </c>
    </row>
    <row r="12" spans="1:9" ht="15" customHeight="1">
      <c r="A12" s="181"/>
      <c r="B12" s="183" t="s">
        <v>233</v>
      </c>
      <c r="C12" s="184" t="s">
        <v>228</v>
      </c>
      <c r="D12" s="61" t="s">
        <v>234</v>
      </c>
      <c r="E12" s="50"/>
      <c r="F12" s="184" t="s">
        <v>228</v>
      </c>
      <c r="G12" s="187" t="s">
        <v>234</v>
      </c>
      <c r="H12" s="188"/>
      <c r="I12" s="50"/>
    </row>
    <row r="13" spans="1:9" ht="15" customHeight="1">
      <c r="A13" s="181"/>
      <c r="B13" s="181"/>
      <c r="C13" s="185"/>
      <c r="D13" s="61" t="s">
        <v>235</v>
      </c>
      <c r="E13" s="50"/>
      <c r="F13" s="185"/>
      <c r="G13" s="187" t="s">
        <v>235</v>
      </c>
      <c r="H13" s="188"/>
      <c r="I13" s="50"/>
    </row>
    <row r="14" spans="1:9" ht="15" customHeight="1">
      <c r="A14" s="181"/>
      <c r="B14" s="181"/>
      <c r="C14" s="186"/>
      <c r="D14" s="61" t="s">
        <v>232</v>
      </c>
      <c r="E14" s="50"/>
      <c r="F14" s="186"/>
      <c r="G14" s="187" t="s">
        <v>232</v>
      </c>
      <c r="H14" s="188"/>
      <c r="I14" s="50"/>
    </row>
    <row r="15" spans="1:9" ht="15" customHeight="1">
      <c r="A15" s="181"/>
      <c r="B15" s="181"/>
      <c r="C15" s="189" t="s">
        <v>229</v>
      </c>
      <c r="D15" s="61" t="s">
        <v>234</v>
      </c>
      <c r="E15" s="50"/>
      <c r="F15" s="189" t="s">
        <v>229</v>
      </c>
      <c r="G15" s="187" t="s">
        <v>234</v>
      </c>
      <c r="H15" s="188"/>
      <c r="I15" s="50"/>
    </row>
    <row r="16" spans="1:9" ht="15" customHeight="1">
      <c r="A16" s="181"/>
      <c r="B16" s="181"/>
      <c r="C16" s="190"/>
      <c r="D16" s="61" t="s">
        <v>235</v>
      </c>
      <c r="E16" s="50"/>
      <c r="F16" s="190"/>
      <c r="G16" s="187" t="s">
        <v>235</v>
      </c>
      <c r="H16" s="188"/>
      <c r="I16" s="50"/>
    </row>
    <row r="17" spans="1:9" ht="15" customHeight="1">
      <c r="A17" s="181"/>
      <c r="B17" s="181"/>
      <c r="C17" s="191"/>
      <c r="D17" s="61" t="s">
        <v>232</v>
      </c>
      <c r="E17" s="50"/>
      <c r="F17" s="191"/>
      <c r="G17" s="187" t="s">
        <v>232</v>
      </c>
      <c r="H17" s="188"/>
      <c r="I17" s="50"/>
    </row>
    <row r="18" spans="1:9" ht="15" customHeight="1">
      <c r="A18" s="181"/>
      <c r="B18" s="181"/>
      <c r="C18" s="189" t="s">
        <v>230</v>
      </c>
      <c r="D18" s="61" t="s">
        <v>234</v>
      </c>
      <c r="E18" s="50"/>
      <c r="F18" s="189" t="s">
        <v>230</v>
      </c>
      <c r="G18" s="187" t="s">
        <v>234</v>
      </c>
      <c r="H18" s="188"/>
      <c r="I18" s="50"/>
    </row>
    <row r="19" spans="1:9" ht="15" customHeight="1">
      <c r="A19" s="181"/>
      <c r="B19" s="181"/>
      <c r="C19" s="185"/>
      <c r="D19" s="61" t="s">
        <v>235</v>
      </c>
      <c r="E19" s="50"/>
      <c r="F19" s="185"/>
      <c r="G19" s="187" t="s">
        <v>235</v>
      </c>
      <c r="H19" s="188"/>
      <c r="I19" s="50"/>
    </row>
    <row r="20" spans="1:9" ht="15" customHeight="1">
      <c r="A20" s="181"/>
      <c r="B20" s="181"/>
      <c r="C20" s="186"/>
      <c r="D20" s="61" t="s">
        <v>232</v>
      </c>
      <c r="E20" s="50"/>
      <c r="F20" s="186"/>
      <c r="G20" s="187" t="s">
        <v>232</v>
      </c>
      <c r="H20" s="188"/>
      <c r="I20" s="50"/>
    </row>
    <row r="21" spans="1:9" ht="15" customHeight="1">
      <c r="A21" s="181"/>
      <c r="B21" s="181"/>
      <c r="C21" s="189" t="s">
        <v>231</v>
      </c>
      <c r="D21" s="61" t="s">
        <v>234</v>
      </c>
      <c r="E21" s="50"/>
      <c r="F21" s="189" t="s">
        <v>231</v>
      </c>
      <c r="G21" s="187" t="s">
        <v>234</v>
      </c>
      <c r="H21" s="188"/>
      <c r="I21" s="50"/>
    </row>
    <row r="22" spans="1:9" ht="15" customHeight="1">
      <c r="A22" s="181"/>
      <c r="B22" s="181"/>
      <c r="C22" s="185"/>
      <c r="D22" s="61" t="s">
        <v>235</v>
      </c>
      <c r="E22" s="50"/>
      <c r="F22" s="185"/>
      <c r="G22" s="187" t="s">
        <v>235</v>
      </c>
      <c r="H22" s="188"/>
      <c r="I22" s="50"/>
    </row>
    <row r="23" spans="1:9" ht="15" customHeight="1">
      <c r="A23" s="181"/>
      <c r="B23" s="181"/>
      <c r="C23" s="186"/>
      <c r="D23" s="61" t="s">
        <v>232</v>
      </c>
      <c r="E23" s="50"/>
      <c r="F23" s="186"/>
      <c r="G23" s="187" t="s">
        <v>232</v>
      </c>
      <c r="H23" s="188"/>
      <c r="I23" s="50"/>
    </row>
    <row r="24" spans="1:9" ht="15" customHeight="1">
      <c r="A24" s="181"/>
      <c r="B24" s="181"/>
      <c r="C24" s="62" t="s">
        <v>232</v>
      </c>
      <c r="D24" s="61"/>
      <c r="E24" s="50"/>
      <c r="F24" s="62" t="s">
        <v>232</v>
      </c>
      <c r="G24" s="192"/>
      <c r="H24" s="193"/>
      <c r="I24" s="50"/>
    </row>
    <row r="25" spans="1:9" ht="15" customHeight="1">
      <c r="A25" s="181"/>
      <c r="B25" s="196" t="s">
        <v>241</v>
      </c>
      <c r="C25" s="189" t="s">
        <v>238</v>
      </c>
      <c r="D25" s="61" t="s">
        <v>234</v>
      </c>
      <c r="E25" s="50"/>
      <c r="F25" s="189" t="s">
        <v>238</v>
      </c>
      <c r="G25" s="187" t="s">
        <v>234</v>
      </c>
      <c r="H25" s="188"/>
      <c r="I25" s="50"/>
    </row>
    <row r="26" spans="1:9" ht="15" customHeight="1">
      <c r="A26" s="181"/>
      <c r="B26" s="196"/>
      <c r="C26" s="185"/>
      <c r="D26" s="61" t="s">
        <v>235</v>
      </c>
      <c r="E26" s="50"/>
      <c r="F26" s="185"/>
      <c r="G26" s="187" t="s">
        <v>235</v>
      </c>
      <c r="H26" s="188"/>
      <c r="I26" s="50"/>
    </row>
    <row r="27" spans="1:9" ht="15" customHeight="1">
      <c r="A27" s="181"/>
      <c r="B27" s="196"/>
      <c r="C27" s="186"/>
      <c r="D27" s="61" t="s">
        <v>232</v>
      </c>
      <c r="E27" s="50"/>
      <c r="F27" s="186"/>
      <c r="G27" s="187" t="s">
        <v>232</v>
      </c>
      <c r="H27" s="188"/>
      <c r="I27" s="50"/>
    </row>
    <row r="28" spans="1:9" ht="15" customHeight="1">
      <c r="A28" s="181"/>
      <c r="B28" s="196"/>
      <c r="C28" s="189" t="s">
        <v>239</v>
      </c>
      <c r="D28" s="61" t="s">
        <v>234</v>
      </c>
      <c r="E28" s="50"/>
      <c r="F28" s="189" t="s">
        <v>239</v>
      </c>
      <c r="G28" s="187" t="s">
        <v>234</v>
      </c>
      <c r="H28" s="188"/>
      <c r="I28" s="50"/>
    </row>
    <row r="29" spans="1:9" ht="15" customHeight="1">
      <c r="A29" s="181"/>
      <c r="B29" s="196"/>
      <c r="C29" s="185"/>
      <c r="D29" s="61" t="s">
        <v>235</v>
      </c>
      <c r="E29" s="50"/>
      <c r="F29" s="185"/>
      <c r="G29" s="187" t="s">
        <v>235</v>
      </c>
      <c r="H29" s="188"/>
      <c r="I29" s="50"/>
    </row>
    <row r="30" spans="1:9" ht="15" customHeight="1">
      <c r="A30" s="181"/>
      <c r="B30" s="196"/>
      <c r="C30" s="186"/>
      <c r="D30" s="61" t="s">
        <v>232</v>
      </c>
      <c r="E30" s="50"/>
      <c r="F30" s="186"/>
      <c r="G30" s="187" t="s">
        <v>232</v>
      </c>
      <c r="H30" s="188"/>
      <c r="I30" s="50"/>
    </row>
    <row r="31" spans="1:9" ht="15" customHeight="1">
      <c r="A31" s="181"/>
      <c r="B31" s="196"/>
      <c r="C31" s="189" t="s">
        <v>240</v>
      </c>
      <c r="D31" s="61" t="s">
        <v>234</v>
      </c>
      <c r="E31" s="50"/>
      <c r="F31" s="189" t="s">
        <v>240</v>
      </c>
      <c r="G31" s="187" t="s">
        <v>234</v>
      </c>
      <c r="H31" s="188"/>
      <c r="I31" s="50"/>
    </row>
    <row r="32" spans="1:9" ht="15" customHeight="1">
      <c r="A32" s="181"/>
      <c r="B32" s="196"/>
      <c r="C32" s="185"/>
      <c r="D32" s="61" t="s">
        <v>235</v>
      </c>
      <c r="E32" s="50"/>
      <c r="F32" s="185"/>
      <c r="G32" s="187" t="s">
        <v>235</v>
      </c>
      <c r="H32" s="188"/>
      <c r="I32" s="50"/>
    </row>
    <row r="33" spans="1:9" ht="15" customHeight="1">
      <c r="A33" s="181"/>
      <c r="B33" s="196"/>
      <c r="C33" s="186"/>
      <c r="D33" s="61" t="s">
        <v>232</v>
      </c>
      <c r="E33" s="50"/>
      <c r="F33" s="186"/>
      <c r="G33" s="187" t="s">
        <v>232</v>
      </c>
      <c r="H33" s="188"/>
      <c r="I33" s="50"/>
    </row>
    <row r="34" spans="1:9" ht="15" customHeight="1">
      <c r="A34" s="181"/>
      <c r="B34" s="196"/>
      <c r="C34" s="189" t="s">
        <v>236</v>
      </c>
      <c r="D34" s="61" t="s">
        <v>234</v>
      </c>
      <c r="E34" s="50"/>
      <c r="F34" s="189" t="s">
        <v>236</v>
      </c>
      <c r="G34" s="187" t="s">
        <v>234</v>
      </c>
      <c r="H34" s="188"/>
      <c r="I34" s="50"/>
    </row>
    <row r="35" spans="1:9" ht="15" customHeight="1">
      <c r="A35" s="181"/>
      <c r="B35" s="196"/>
      <c r="C35" s="185"/>
      <c r="D35" s="61" t="s">
        <v>235</v>
      </c>
      <c r="E35" s="50"/>
      <c r="F35" s="185"/>
      <c r="G35" s="187" t="s">
        <v>235</v>
      </c>
      <c r="H35" s="188"/>
      <c r="I35" s="50"/>
    </row>
    <row r="36" spans="1:9" ht="15" customHeight="1">
      <c r="A36" s="181"/>
      <c r="B36" s="196"/>
      <c r="C36" s="186"/>
      <c r="D36" s="61" t="s">
        <v>232</v>
      </c>
      <c r="E36" s="50"/>
      <c r="F36" s="186"/>
      <c r="G36" s="187" t="s">
        <v>232</v>
      </c>
      <c r="H36" s="188"/>
      <c r="I36" s="50"/>
    </row>
    <row r="37" spans="1:9" ht="15" customHeight="1">
      <c r="A37" s="181"/>
      <c r="B37" s="197"/>
      <c r="C37" s="63" t="s">
        <v>232</v>
      </c>
      <c r="D37" s="61"/>
      <c r="E37" s="50"/>
      <c r="F37" s="63" t="s">
        <v>232</v>
      </c>
      <c r="G37" s="51"/>
      <c r="H37" s="52"/>
      <c r="I37" s="50"/>
    </row>
    <row r="38" spans="1:9" ht="15" customHeight="1">
      <c r="A38" s="181"/>
      <c r="B38" s="194" t="s">
        <v>242</v>
      </c>
      <c r="C38" s="189" t="s">
        <v>237</v>
      </c>
      <c r="D38" s="61" t="s">
        <v>234</v>
      </c>
      <c r="E38" s="50"/>
      <c r="F38" s="189" t="s">
        <v>237</v>
      </c>
      <c r="G38" s="187" t="s">
        <v>234</v>
      </c>
      <c r="H38" s="188"/>
      <c r="I38" s="50"/>
    </row>
    <row r="39" spans="1:9" ht="15" customHeight="1">
      <c r="A39" s="181"/>
      <c r="B39" s="194"/>
      <c r="C39" s="185"/>
      <c r="D39" s="61" t="s">
        <v>235</v>
      </c>
      <c r="E39" s="50"/>
      <c r="F39" s="185"/>
      <c r="G39" s="187" t="s">
        <v>235</v>
      </c>
      <c r="H39" s="188"/>
      <c r="I39" s="50"/>
    </row>
    <row r="40" spans="1:9" ht="15" customHeight="1">
      <c r="A40" s="181"/>
      <c r="B40" s="194"/>
      <c r="C40" s="186"/>
      <c r="D40" s="61" t="s">
        <v>232</v>
      </c>
      <c r="E40" s="50"/>
      <c r="F40" s="186"/>
      <c r="G40" s="187" t="s">
        <v>232</v>
      </c>
      <c r="H40" s="188"/>
      <c r="I40" s="50"/>
    </row>
    <row r="41" spans="1:9" ht="15" customHeight="1">
      <c r="A41" s="182"/>
      <c r="B41" s="194"/>
      <c r="C41" s="70" t="s">
        <v>232</v>
      </c>
      <c r="D41" s="61"/>
      <c r="E41" s="50"/>
      <c r="F41" s="60" t="s">
        <v>232</v>
      </c>
      <c r="G41" s="195"/>
      <c r="H41" s="195"/>
      <c r="I41" s="50"/>
    </row>
    <row r="42" spans="1:9" ht="12" customHeight="1">
      <c r="A42" s="64"/>
      <c r="B42" s="64"/>
      <c r="C42" s="65"/>
      <c r="D42" s="66"/>
      <c r="E42" s="64"/>
      <c r="F42" s="64"/>
      <c r="G42" s="67"/>
      <c r="H42" s="67"/>
      <c r="I42" s="64"/>
    </row>
    <row r="43" spans="1:9" ht="12" customHeight="1">
      <c r="A43" s="64"/>
      <c r="B43" s="64"/>
      <c r="C43" s="65"/>
      <c r="D43" s="66"/>
      <c r="E43" s="64"/>
      <c r="F43" s="64"/>
      <c r="G43" s="67"/>
      <c r="H43" s="67"/>
      <c r="I43" s="64"/>
    </row>
    <row r="44" spans="1:9" ht="12" customHeight="1">
      <c r="A44" s="64"/>
      <c r="B44" s="64"/>
      <c r="C44" s="65"/>
      <c r="D44" s="64"/>
      <c r="E44" s="64"/>
      <c r="F44" s="64"/>
      <c r="G44" s="67"/>
      <c r="H44" s="67"/>
      <c r="I44" s="64"/>
    </row>
    <row r="45" spans="1:9" ht="12" customHeight="1">
      <c r="A45" s="64"/>
      <c r="B45" s="64"/>
      <c r="C45" s="65"/>
      <c r="D45" s="64"/>
      <c r="E45" s="64"/>
      <c r="F45" s="64"/>
      <c r="G45" s="67"/>
      <c r="H45" s="67"/>
      <c r="I45" s="64"/>
    </row>
    <row r="46" spans="1:9" ht="30" customHeight="1">
      <c r="A46" s="64"/>
      <c r="B46" s="64"/>
      <c r="C46" s="65"/>
      <c r="D46" s="64"/>
      <c r="E46" s="64"/>
      <c r="F46" s="64"/>
      <c r="G46" s="67"/>
      <c r="H46" s="67"/>
      <c r="I46" s="64"/>
    </row>
    <row r="47" spans="1:9" ht="30" customHeight="1">
      <c r="A47" s="2"/>
      <c r="B47" s="2"/>
      <c r="C47" s="68"/>
      <c r="D47" s="2"/>
      <c r="E47" s="2"/>
      <c r="F47" s="2"/>
      <c r="G47" s="67"/>
      <c r="H47" s="67"/>
      <c r="I47" s="2"/>
    </row>
    <row r="48" spans="1:9" ht="30" customHeight="1">
      <c r="A48" s="2"/>
      <c r="B48" s="2"/>
      <c r="C48" s="68"/>
      <c r="D48" s="2"/>
      <c r="E48" s="2"/>
      <c r="F48" s="2"/>
      <c r="G48" s="67"/>
      <c r="H48" s="67"/>
      <c r="I48" s="2"/>
    </row>
    <row r="49" spans="1:9" ht="30" customHeight="1">
      <c r="A49" s="2"/>
      <c r="B49" s="2"/>
      <c r="C49" s="68"/>
      <c r="D49" s="2"/>
      <c r="E49" s="2"/>
      <c r="F49" s="2"/>
      <c r="G49" s="67"/>
      <c r="H49" s="67"/>
      <c r="I49" s="2"/>
    </row>
    <row r="50" spans="1:9" ht="30" customHeight="1">
      <c r="A50" s="2"/>
      <c r="B50" s="2"/>
      <c r="C50" s="68"/>
      <c r="D50" s="2"/>
      <c r="E50" s="2"/>
      <c r="F50" s="2"/>
      <c r="G50" s="67"/>
      <c r="H50" s="67"/>
      <c r="I50" s="2"/>
    </row>
    <row r="51" spans="1:9" ht="30" customHeight="1">
      <c r="A51" s="2"/>
      <c r="B51" s="2"/>
      <c r="C51" s="68"/>
      <c r="D51" s="2"/>
      <c r="E51" s="2"/>
      <c r="F51" s="2"/>
      <c r="G51" s="2"/>
      <c r="H51" s="2"/>
      <c r="I51" s="2"/>
    </row>
    <row r="52" spans="1:9" ht="30" customHeight="1">
      <c r="A52" s="2"/>
      <c r="B52" s="2"/>
      <c r="C52" s="69"/>
      <c r="D52" s="2"/>
      <c r="E52" s="2"/>
      <c r="F52" s="2"/>
      <c r="G52" s="2"/>
      <c r="H52" s="2"/>
      <c r="I52" s="2"/>
    </row>
    <row r="53" spans="1:9" ht="30" customHeight="1">
      <c r="A53" s="2"/>
      <c r="B53" s="2"/>
      <c r="C53" s="69"/>
      <c r="D53" s="2"/>
      <c r="E53" s="2"/>
      <c r="F53" s="2"/>
      <c r="G53" s="2"/>
      <c r="H53" s="2"/>
      <c r="I53" s="2"/>
    </row>
    <row r="54" spans="1:9" ht="30" customHeight="1">
      <c r="A54" s="2"/>
      <c r="B54" s="2"/>
      <c r="C54" s="69"/>
      <c r="D54" s="2"/>
      <c r="E54" s="2"/>
      <c r="F54" s="2"/>
      <c r="G54" s="2"/>
      <c r="H54" s="2"/>
      <c r="I54" s="2"/>
    </row>
    <row r="55" spans="1:9" ht="30" customHeight="1">
      <c r="A55" s="2"/>
      <c r="B55" s="2"/>
      <c r="C55" s="69"/>
      <c r="D55" s="2"/>
      <c r="E55" s="2"/>
      <c r="F55" s="2"/>
      <c r="G55" s="2"/>
      <c r="H55" s="2"/>
      <c r="I55" s="2"/>
    </row>
    <row r="56" spans="1:9" ht="30" customHeight="1">
      <c r="A56" s="2"/>
      <c r="B56" s="2"/>
      <c r="C56" s="69"/>
      <c r="D56" s="2"/>
      <c r="E56" s="2"/>
      <c r="F56" s="2"/>
      <c r="G56" s="2"/>
      <c r="H56" s="2"/>
      <c r="I56" s="2"/>
    </row>
    <row r="57" spans="1:9" ht="30" customHeight="1">
      <c r="A57" s="2"/>
      <c r="B57" s="2"/>
      <c r="C57" s="69"/>
      <c r="D57" s="2"/>
      <c r="E57" s="2"/>
      <c r="F57" s="2"/>
      <c r="G57" s="2"/>
      <c r="H57" s="2"/>
      <c r="I57" s="2"/>
    </row>
    <row r="58" spans="1:9" ht="30" customHeight="1">
      <c r="A58" s="2"/>
      <c r="B58" s="2"/>
      <c r="C58" s="69"/>
      <c r="D58" s="2"/>
      <c r="E58" s="2"/>
      <c r="F58" s="2"/>
      <c r="G58" s="2"/>
      <c r="H58" s="2"/>
      <c r="I58" s="2"/>
    </row>
    <row r="59" spans="1:9" ht="30" customHeight="1">
      <c r="A59" s="2"/>
      <c r="B59" s="2"/>
      <c r="C59" s="69"/>
      <c r="D59" s="2"/>
      <c r="E59" s="2"/>
      <c r="F59" s="2"/>
      <c r="G59" s="2"/>
      <c r="H59" s="2"/>
      <c r="I59" s="2"/>
    </row>
    <row r="60" spans="1:9" ht="30" customHeight="1">
      <c r="A60" s="2"/>
      <c r="B60" s="2"/>
      <c r="C60" s="69"/>
      <c r="D60" s="2"/>
      <c r="E60" s="2"/>
      <c r="F60" s="2"/>
      <c r="G60" s="2"/>
      <c r="H60" s="2"/>
      <c r="I60" s="2"/>
    </row>
    <row r="61" spans="1:9" ht="11.25">
      <c r="A61" s="2"/>
      <c r="B61" s="2"/>
      <c r="C61" s="2"/>
      <c r="D61" s="2"/>
      <c r="E61" s="2"/>
      <c r="F61" s="2"/>
      <c r="G61" s="2"/>
      <c r="H61" s="2"/>
      <c r="I61" s="2"/>
    </row>
    <row r="62" spans="1:9" ht="11.25">
      <c r="A62" s="2"/>
      <c r="B62" s="2"/>
      <c r="C62" s="2"/>
      <c r="D62" s="2"/>
      <c r="E62" s="2"/>
      <c r="F62" s="2"/>
      <c r="G62" s="2"/>
      <c r="H62" s="2"/>
      <c r="I62" s="2"/>
    </row>
    <row r="63" spans="1:9" ht="11.25">
      <c r="A63" s="2"/>
      <c r="B63" s="2"/>
      <c r="C63" s="2"/>
      <c r="D63" s="2"/>
      <c r="E63" s="2"/>
      <c r="F63" s="2"/>
      <c r="G63" s="2"/>
      <c r="H63" s="2"/>
      <c r="I63" s="2"/>
    </row>
    <row r="64" spans="1:9" ht="11.25">
      <c r="A64" s="2"/>
      <c r="B64" s="2"/>
      <c r="C64" s="2"/>
      <c r="D64" s="2"/>
      <c r="E64" s="2"/>
      <c r="F64" s="2"/>
      <c r="G64" s="2"/>
      <c r="H64" s="2"/>
      <c r="I64" s="2"/>
    </row>
    <row r="65" spans="1:9" ht="11.25">
      <c r="A65" s="2"/>
      <c r="B65" s="2"/>
      <c r="C65" s="2"/>
      <c r="D65" s="2"/>
      <c r="E65" s="2"/>
      <c r="F65" s="2"/>
      <c r="G65" s="2"/>
      <c r="H65" s="2"/>
      <c r="I65" s="2"/>
    </row>
    <row r="66" spans="1:9" ht="11.25">
      <c r="A66" s="2"/>
      <c r="B66" s="2"/>
      <c r="C66" s="2"/>
      <c r="D66" s="2"/>
      <c r="E66" s="2"/>
      <c r="F66" s="2"/>
      <c r="G66" s="2"/>
      <c r="H66" s="2"/>
      <c r="I66" s="2"/>
    </row>
    <row r="67" spans="1:9" ht="11.25">
      <c r="A67" s="2"/>
      <c r="B67" s="2"/>
      <c r="C67" s="2"/>
      <c r="D67" s="2"/>
      <c r="E67" s="2"/>
      <c r="F67" s="2"/>
      <c r="G67" s="2"/>
      <c r="H67" s="2"/>
      <c r="I67" s="2"/>
    </row>
    <row r="68" spans="1:9" ht="11.25">
      <c r="A68" s="2"/>
      <c r="B68" s="2"/>
      <c r="C68" s="2"/>
      <c r="D68" s="2"/>
      <c r="E68" s="2"/>
      <c r="F68" s="2"/>
      <c r="G68" s="2"/>
      <c r="H68" s="2"/>
      <c r="I68" s="2"/>
    </row>
  </sheetData>
  <sheetProtection/>
  <mergeCells count="69">
    <mergeCell ref="H4:I4"/>
    <mergeCell ref="A11:A41"/>
    <mergeCell ref="C31:C33"/>
    <mergeCell ref="C34:C36"/>
    <mergeCell ref="C38:C40"/>
    <mergeCell ref="B25:B37"/>
    <mergeCell ref="C15:C17"/>
    <mergeCell ref="G16:H16"/>
    <mergeCell ref="C18:C20"/>
    <mergeCell ref="C21:C23"/>
    <mergeCell ref="F18:F20"/>
    <mergeCell ref="F21:F23"/>
    <mergeCell ref="B38:B41"/>
    <mergeCell ref="G11:H11"/>
    <mergeCell ref="C28:C30"/>
    <mergeCell ref="G19:H19"/>
    <mergeCell ref="C12:C14"/>
    <mergeCell ref="C25:C27"/>
    <mergeCell ref="G14:H14"/>
    <mergeCell ref="F15:F17"/>
    <mergeCell ref="F6:G6"/>
    <mergeCell ref="A1:U1"/>
    <mergeCell ref="A3:C3"/>
    <mergeCell ref="D3:I3"/>
    <mergeCell ref="A4:C4"/>
    <mergeCell ref="D4:E4"/>
    <mergeCell ref="G13:H13"/>
    <mergeCell ref="A5:C7"/>
    <mergeCell ref="F12:F14"/>
    <mergeCell ref="F5:G5"/>
    <mergeCell ref="A2:I2"/>
    <mergeCell ref="F4:G4"/>
    <mergeCell ref="F7:G7"/>
    <mergeCell ref="G12:H12"/>
    <mergeCell ref="A8:A10"/>
    <mergeCell ref="B8:E8"/>
    <mergeCell ref="B9:E10"/>
    <mergeCell ref="F8:I8"/>
    <mergeCell ref="B12:B24"/>
    <mergeCell ref="G34:H34"/>
    <mergeCell ref="G24:H24"/>
    <mergeCell ref="G31:H31"/>
    <mergeCell ref="G17:H17"/>
    <mergeCell ref="G15:H15"/>
    <mergeCell ref="G20:H20"/>
    <mergeCell ref="G21:H21"/>
    <mergeCell ref="G22:H22"/>
    <mergeCell ref="G23:H23"/>
    <mergeCell ref="G18:H18"/>
    <mergeCell ref="G40:H40"/>
    <mergeCell ref="F9:I10"/>
    <mergeCell ref="G41:H41"/>
    <mergeCell ref="G38:H38"/>
    <mergeCell ref="G39:H39"/>
    <mergeCell ref="G27:H27"/>
    <mergeCell ref="G28:H28"/>
    <mergeCell ref="G29:H29"/>
    <mergeCell ref="G30:H30"/>
    <mergeCell ref="G32:H32"/>
    <mergeCell ref="G36:H36"/>
    <mergeCell ref="G35:H35"/>
    <mergeCell ref="F25:F27"/>
    <mergeCell ref="G33:H33"/>
    <mergeCell ref="F38:F40"/>
    <mergeCell ref="F31:F33"/>
    <mergeCell ref="F34:F36"/>
    <mergeCell ref="F28:F30"/>
    <mergeCell ref="G25:H25"/>
    <mergeCell ref="G26:H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9" sqref="N29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6" sqref="L6"/>
    </sheetView>
  </sheetViews>
  <sheetFormatPr defaultColWidth="9.33203125" defaultRowHeight="11.25"/>
  <cols>
    <col min="1" max="1" width="14.83203125" style="141" customWidth="1"/>
    <col min="2" max="9" width="9.33203125" style="141" customWidth="1"/>
    <col min="10" max="10" width="26.5" style="141" customWidth="1"/>
    <col min="11" max="11" width="11.83203125" style="141" customWidth="1"/>
    <col min="12" max="12" width="36.83203125" style="141" customWidth="1"/>
    <col min="13" max="16384" width="9.33203125" style="141" customWidth="1"/>
  </cols>
  <sheetData>
    <row r="1" spans="1:12" ht="22.5">
      <c r="A1" s="146" t="s">
        <v>379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="142" customFormat="1" ht="14.25"/>
    <row r="3" spans="1:12" s="144" customFormat="1" ht="24.75" customHeight="1">
      <c r="A3" s="143" t="s">
        <v>421</v>
      </c>
      <c r="B3" s="222" t="s">
        <v>422</v>
      </c>
      <c r="C3" s="223"/>
      <c r="D3" s="223"/>
      <c r="E3" s="223"/>
      <c r="F3" s="223"/>
      <c r="G3" s="223"/>
      <c r="H3" s="223"/>
      <c r="I3" s="223"/>
      <c r="J3" s="224"/>
      <c r="K3" s="143" t="s">
        <v>382</v>
      </c>
      <c r="L3" s="143" t="s">
        <v>383</v>
      </c>
    </row>
    <row r="4" spans="1:12" s="144" customFormat="1" ht="24.75" customHeight="1">
      <c r="A4" s="143" t="s">
        <v>380</v>
      </c>
      <c r="B4" s="147" t="s">
        <v>381</v>
      </c>
      <c r="C4" s="147"/>
      <c r="D4" s="147"/>
      <c r="E4" s="147"/>
      <c r="F4" s="147"/>
      <c r="G4" s="147"/>
      <c r="H4" s="147"/>
      <c r="I4" s="147"/>
      <c r="J4" s="147"/>
      <c r="K4" s="143" t="s">
        <v>386</v>
      </c>
      <c r="L4" s="143"/>
    </row>
    <row r="5" spans="1:12" s="144" customFormat="1" ht="24.75" customHeight="1">
      <c r="A5" s="143" t="s">
        <v>384</v>
      </c>
      <c r="B5" s="147" t="s">
        <v>385</v>
      </c>
      <c r="C5" s="147"/>
      <c r="D5" s="147"/>
      <c r="E5" s="147"/>
      <c r="F5" s="147"/>
      <c r="G5" s="147"/>
      <c r="H5" s="147"/>
      <c r="I5" s="147"/>
      <c r="J5" s="147"/>
      <c r="K5" s="143" t="s">
        <v>386</v>
      </c>
      <c r="L5" s="143"/>
    </row>
    <row r="6" spans="1:12" s="144" customFormat="1" ht="24.75" customHeight="1">
      <c r="A6" s="143" t="s">
        <v>387</v>
      </c>
      <c r="B6" s="147" t="s">
        <v>388</v>
      </c>
      <c r="C6" s="147"/>
      <c r="D6" s="147"/>
      <c r="E6" s="147"/>
      <c r="F6" s="147"/>
      <c r="G6" s="147"/>
      <c r="H6" s="147"/>
      <c r="I6" s="147"/>
      <c r="J6" s="147"/>
      <c r="K6" s="143" t="s">
        <v>386</v>
      </c>
      <c r="L6" s="143"/>
    </row>
    <row r="7" spans="1:12" s="144" customFormat="1" ht="24.75" customHeight="1">
      <c r="A7" s="143" t="s">
        <v>389</v>
      </c>
      <c r="B7" s="147" t="s">
        <v>390</v>
      </c>
      <c r="C7" s="147"/>
      <c r="D7" s="147"/>
      <c r="E7" s="147"/>
      <c r="F7" s="147"/>
      <c r="G7" s="147"/>
      <c r="H7" s="147"/>
      <c r="I7" s="147"/>
      <c r="J7" s="147"/>
      <c r="K7" s="143" t="s">
        <v>386</v>
      </c>
      <c r="L7" s="143"/>
    </row>
    <row r="8" spans="1:12" s="144" customFormat="1" ht="24.75" customHeight="1">
      <c r="A8" s="143" t="s">
        <v>391</v>
      </c>
      <c r="B8" s="147" t="s">
        <v>392</v>
      </c>
      <c r="C8" s="147"/>
      <c r="D8" s="147"/>
      <c r="E8" s="147"/>
      <c r="F8" s="147"/>
      <c r="G8" s="147"/>
      <c r="H8" s="147"/>
      <c r="I8" s="147"/>
      <c r="J8" s="147"/>
      <c r="K8" s="143" t="s">
        <v>386</v>
      </c>
      <c r="L8" s="143"/>
    </row>
    <row r="9" spans="1:12" s="144" customFormat="1" ht="24.75" customHeight="1">
      <c r="A9" s="143" t="s">
        <v>393</v>
      </c>
      <c r="B9" s="147" t="s">
        <v>394</v>
      </c>
      <c r="C9" s="147"/>
      <c r="D9" s="147"/>
      <c r="E9" s="147"/>
      <c r="F9" s="147"/>
      <c r="G9" s="147"/>
      <c r="H9" s="147"/>
      <c r="I9" s="147"/>
      <c r="J9" s="147"/>
      <c r="K9" s="143" t="s">
        <v>386</v>
      </c>
      <c r="L9" s="143"/>
    </row>
    <row r="10" spans="1:12" s="144" customFormat="1" ht="24.75" customHeight="1">
      <c r="A10" s="143" t="s">
        <v>395</v>
      </c>
      <c r="B10" s="147" t="s">
        <v>396</v>
      </c>
      <c r="C10" s="147"/>
      <c r="D10" s="147"/>
      <c r="E10" s="147"/>
      <c r="F10" s="147"/>
      <c r="G10" s="147"/>
      <c r="H10" s="147"/>
      <c r="I10" s="147"/>
      <c r="J10" s="147"/>
      <c r="K10" s="143" t="s">
        <v>386</v>
      </c>
      <c r="L10" s="143"/>
    </row>
    <row r="11" spans="1:12" s="144" customFormat="1" ht="24.75" customHeight="1">
      <c r="A11" s="143" t="s">
        <v>397</v>
      </c>
      <c r="B11" s="147" t="s">
        <v>398</v>
      </c>
      <c r="C11" s="147"/>
      <c r="D11" s="147"/>
      <c r="E11" s="147"/>
      <c r="F11" s="147"/>
      <c r="G11" s="147"/>
      <c r="H11" s="147"/>
      <c r="I11" s="147"/>
      <c r="J11" s="147"/>
      <c r="K11" s="143" t="s">
        <v>386</v>
      </c>
      <c r="L11" s="143"/>
    </row>
    <row r="12" spans="1:12" s="144" customFormat="1" ht="24.75" customHeight="1">
      <c r="A12" s="143" t="s">
        <v>399</v>
      </c>
      <c r="B12" s="147" t="s">
        <v>400</v>
      </c>
      <c r="C12" s="147"/>
      <c r="D12" s="147"/>
      <c r="E12" s="147"/>
      <c r="F12" s="147"/>
      <c r="G12" s="147"/>
      <c r="H12" s="147"/>
      <c r="I12" s="147"/>
      <c r="J12" s="147"/>
      <c r="K12" s="143" t="s">
        <v>401</v>
      </c>
      <c r="L12" s="143" t="s">
        <v>402</v>
      </c>
    </row>
    <row r="13" spans="1:12" s="144" customFormat="1" ht="24.75" customHeight="1">
      <c r="A13" s="143" t="s">
        <v>403</v>
      </c>
      <c r="B13" s="147" t="s">
        <v>404</v>
      </c>
      <c r="C13" s="147"/>
      <c r="D13" s="147"/>
      <c r="E13" s="147"/>
      <c r="F13" s="147"/>
      <c r="G13" s="147"/>
      <c r="H13" s="147"/>
      <c r="I13" s="147"/>
      <c r="J13" s="147"/>
      <c r="K13" s="143" t="s">
        <v>386</v>
      </c>
      <c r="L13" s="143"/>
    </row>
    <row r="14" spans="1:12" s="144" customFormat="1" ht="24.75" customHeight="1">
      <c r="A14" s="143" t="s">
        <v>405</v>
      </c>
      <c r="B14" s="147" t="s">
        <v>406</v>
      </c>
      <c r="C14" s="147"/>
      <c r="D14" s="147"/>
      <c r="E14" s="147"/>
      <c r="F14" s="147"/>
      <c r="G14" s="147"/>
      <c r="H14" s="147"/>
      <c r="I14" s="147"/>
      <c r="J14" s="147"/>
      <c r="K14" s="143" t="s">
        <v>401</v>
      </c>
      <c r="L14" s="143" t="s">
        <v>407</v>
      </c>
    </row>
    <row r="15" spans="1:12" s="144" customFormat="1" ht="24.75" customHeight="1">
      <c r="A15" s="143" t="s">
        <v>408</v>
      </c>
      <c r="B15" s="148" t="s">
        <v>409</v>
      </c>
      <c r="C15" s="148"/>
      <c r="D15" s="148"/>
      <c r="E15" s="148"/>
      <c r="F15" s="148"/>
      <c r="G15" s="148"/>
      <c r="H15" s="148"/>
      <c r="I15" s="148"/>
      <c r="J15" s="148"/>
      <c r="K15" s="145" t="s">
        <v>386</v>
      </c>
      <c r="L15" s="145"/>
    </row>
    <row r="16" spans="1:12" ht="24.75" customHeight="1">
      <c r="A16" s="143" t="s">
        <v>410</v>
      </c>
      <c r="B16" s="147" t="s">
        <v>411</v>
      </c>
      <c r="C16" s="147"/>
      <c r="D16" s="147"/>
      <c r="E16" s="147"/>
      <c r="F16" s="147"/>
      <c r="G16" s="147"/>
      <c r="H16" s="147"/>
      <c r="I16" s="147"/>
      <c r="J16" s="147"/>
      <c r="K16" s="143" t="s">
        <v>401</v>
      </c>
      <c r="L16" s="143" t="s">
        <v>412</v>
      </c>
    </row>
    <row r="17" spans="1:12" ht="24.75" customHeight="1">
      <c r="A17" s="143" t="s">
        <v>413</v>
      </c>
      <c r="B17" s="147" t="s">
        <v>414</v>
      </c>
      <c r="C17" s="147"/>
      <c r="D17" s="147"/>
      <c r="E17" s="147"/>
      <c r="F17" s="147"/>
      <c r="G17" s="147"/>
      <c r="H17" s="147"/>
      <c r="I17" s="147"/>
      <c r="J17" s="147"/>
      <c r="K17" s="143" t="s">
        <v>415</v>
      </c>
      <c r="L17" s="143"/>
    </row>
    <row r="18" spans="1:12" ht="24.75" customHeight="1">
      <c r="A18" s="143" t="s">
        <v>416</v>
      </c>
      <c r="B18" s="147" t="s">
        <v>417</v>
      </c>
      <c r="C18" s="147"/>
      <c r="D18" s="147"/>
      <c r="E18" s="147"/>
      <c r="F18" s="147"/>
      <c r="G18" s="147"/>
      <c r="H18" s="147"/>
      <c r="I18" s="147"/>
      <c r="J18" s="147"/>
      <c r="K18" s="143" t="s">
        <v>418</v>
      </c>
      <c r="L18" s="143" t="s">
        <v>420</v>
      </c>
    </row>
  </sheetData>
  <sheetProtection/>
  <mergeCells count="17">
    <mergeCell ref="B15:J15"/>
    <mergeCell ref="B16:J16"/>
    <mergeCell ref="B17:J17"/>
    <mergeCell ref="B18:J18"/>
    <mergeCell ref="B9:J9"/>
    <mergeCell ref="B10:J10"/>
    <mergeCell ref="B11:J11"/>
    <mergeCell ref="B12:J12"/>
    <mergeCell ref="B13:J13"/>
    <mergeCell ref="B14:J14"/>
    <mergeCell ref="A1:L1"/>
    <mergeCell ref="B4:J4"/>
    <mergeCell ref="B5:J5"/>
    <mergeCell ref="B6:J6"/>
    <mergeCell ref="B7:J7"/>
    <mergeCell ref="B8:J8"/>
    <mergeCell ref="B3:J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showGridLines="0" showZeros="0" zoomScalePageLayoutView="0" workbookViewId="0" topLeftCell="A1">
      <selection activeCell="C8" sqref="C8"/>
    </sheetView>
  </sheetViews>
  <sheetFormatPr defaultColWidth="9.16015625" defaultRowHeight="27" customHeight="1"/>
  <cols>
    <col min="1" max="1" width="45.66015625" style="0" customWidth="1"/>
    <col min="2" max="2" width="13.66015625" style="0" customWidth="1"/>
    <col min="3" max="3" width="29" style="0" customWidth="1"/>
    <col min="4" max="4" width="10.83203125" style="0" customWidth="1"/>
    <col min="5" max="5" width="36.66015625" style="0" customWidth="1"/>
    <col min="6" max="6" width="15.83203125" style="0" customWidth="1"/>
  </cols>
  <sheetData>
    <row r="1" spans="1:6" ht="27" customHeight="1">
      <c r="A1" s="49" t="s">
        <v>168</v>
      </c>
      <c r="B1" s="3"/>
      <c r="C1" s="3"/>
      <c r="D1" s="3"/>
      <c r="E1" s="3"/>
      <c r="F1" s="4"/>
    </row>
    <row r="2" spans="1:29" ht="27" customHeight="1">
      <c r="A2" s="151" t="s">
        <v>374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6" ht="27" customHeight="1">
      <c r="A3" s="149"/>
      <c r="B3" s="149"/>
      <c r="C3" s="5"/>
      <c r="D3" s="5"/>
      <c r="E3" s="6"/>
      <c r="F3" s="7" t="s">
        <v>86</v>
      </c>
    </row>
    <row r="4" spans="1:6" ht="27" customHeight="1">
      <c r="A4" s="150" t="s">
        <v>110</v>
      </c>
      <c r="B4" s="150"/>
      <c r="C4" s="150" t="s">
        <v>17</v>
      </c>
      <c r="D4" s="150"/>
      <c r="E4" s="150"/>
      <c r="F4" s="150"/>
    </row>
    <row r="5" spans="1:6" ht="27" customHeight="1">
      <c r="A5" s="113" t="s">
        <v>38</v>
      </c>
      <c r="B5" s="113" t="s">
        <v>76</v>
      </c>
      <c r="C5" s="113" t="s">
        <v>26</v>
      </c>
      <c r="D5" s="114" t="s">
        <v>76</v>
      </c>
      <c r="E5" s="113" t="s">
        <v>41</v>
      </c>
      <c r="F5" s="113" t="s">
        <v>76</v>
      </c>
    </row>
    <row r="6" spans="1:6" ht="27" customHeight="1">
      <c r="A6" s="115" t="s">
        <v>371</v>
      </c>
      <c r="B6" s="116">
        <f>B7+B12+B13+B15+B16+B17</f>
        <v>567.11</v>
      </c>
      <c r="C6" s="115" t="s">
        <v>160</v>
      </c>
      <c r="D6" s="116">
        <f>SUM(D7:D34)</f>
        <v>567.11</v>
      </c>
      <c r="E6" s="26">
        <v>24.1</v>
      </c>
      <c r="F6" s="116">
        <f>F7+F12+F23+F25+F24</f>
        <v>567.11</v>
      </c>
    </row>
    <row r="7" spans="1:9" ht="27" customHeight="1">
      <c r="A7" s="117" t="s">
        <v>51</v>
      </c>
      <c r="B7" s="116">
        <v>567.11</v>
      </c>
      <c r="C7" s="26" t="s">
        <v>120</v>
      </c>
      <c r="D7" s="116">
        <v>336.6</v>
      </c>
      <c r="E7" s="26" t="s">
        <v>115</v>
      </c>
      <c r="F7" s="116">
        <v>543.21</v>
      </c>
      <c r="I7" t="s">
        <v>372</v>
      </c>
    </row>
    <row r="8" spans="1:8" ht="27" customHeight="1">
      <c r="A8" s="117" t="s">
        <v>133</v>
      </c>
      <c r="B8" s="116"/>
      <c r="C8" s="26" t="s">
        <v>164</v>
      </c>
      <c r="D8" s="116"/>
      <c r="E8" s="26" t="s">
        <v>152</v>
      </c>
      <c r="F8" s="116">
        <v>504.84</v>
      </c>
      <c r="H8" s="1"/>
    </row>
    <row r="9" spans="1:6" ht="27" customHeight="1">
      <c r="A9" s="118" t="s">
        <v>70</v>
      </c>
      <c r="B9" s="116"/>
      <c r="C9" s="26" t="s">
        <v>128</v>
      </c>
      <c r="D9" s="116"/>
      <c r="E9" s="26" t="s">
        <v>163</v>
      </c>
      <c r="F9" s="116">
        <v>24.1</v>
      </c>
    </row>
    <row r="10" spans="1:6" ht="27" customHeight="1">
      <c r="A10" s="117" t="s">
        <v>79</v>
      </c>
      <c r="B10" s="119"/>
      <c r="C10" s="26" t="s">
        <v>156</v>
      </c>
      <c r="D10" s="116"/>
      <c r="E10" s="26" t="s">
        <v>74</v>
      </c>
      <c r="F10" s="116">
        <v>14.27</v>
      </c>
    </row>
    <row r="11" spans="1:6" ht="27" customHeight="1">
      <c r="A11" s="120" t="s">
        <v>85</v>
      </c>
      <c r="B11" s="116"/>
      <c r="C11" s="121" t="s">
        <v>4</v>
      </c>
      <c r="D11" s="116"/>
      <c r="E11" s="26" t="s">
        <v>105</v>
      </c>
      <c r="F11" s="116"/>
    </row>
    <row r="12" spans="1:6" ht="27" customHeight="1">
      <c r="A12" s="120" t="s">
        <v>6</v>
      </c>
      <c r="B12" s="122"/>
      <c r="C12" s="121" t="s">
        <v>63</v>
      </c>
      <c r="D12" s="116"/>
      <c r="E12" s="26" t="s">
        <v>73</v>
      </c>
      <c r="F12" s="116">
        <f>SUM(F13:F22)</f>
        <v>23.9</v>
      </c>
    </row>
    <row r="13" spans="1:6" ht="27" customHeight="1">
      <c r="A13" s="120" t="s">
        <v>47</v>
      </c>
      <c r="B13" s="119"/>
      <c r="C13" s="121" t="s">
        <v>87</v>
      </c>
      <c r="D13" s="116"/>
      <c r="E13" s="26" t="s">
        <v>152</v>
      </c>
      <c r="F13" s="116"/>
    </row>
    <row r="14" spans="1:6" ht="27" customHeight="1">
      <c r="A14" s="120" t="s">
        <v>13</v>
      </c>
      <c r="B14" s="119"/>
      <c r="C14" s="121" t="s">
        <v>62</v>
      </c>
      <c r="D14" s="116">
        <v>74.13</v>
      </c>
      <c r="E14" s="26" t="s">
        <v>163</v>
      </c>
      <c r="F14" s="116">
        <v>23.9</v>
      </c>
    </row>
    <row r="15" spans="1:6" ht="27" customHeight="1">
      <c r="A15" s="120" t="s">
        <v>27</v>
      </c>
      <c r="B15" s="119"/>
      <c r="C15" s="121" t="s">
        <v>92</v>
      </c>
      <c r="D15" s="116"/>
      <c r="E15" s="26" t="s">
        <v>74</v>
      </c>
      <c r="F15" s="116"/>
    </row>
    <row r="16" spans="1:6" ht="27" customHeight="1">
      <c r="A16" s="123" t="s">
        <v>57</v>
      </c>
      <c r="B16" s="119"/>
      <c r="C16" s="121" t="s">
        <v>123</v>
      </c>
      <c r="D16" s="116">
        <v>30.32</v>
      </c>
      <c r="E16" s="26" t="s">
        <v>175</v>
      </c>
      <c r="F16" s="116"/>
    </row>
    <row r="17" spans="1:6" ht="27" customHeight="1">
      <c r="A17" s="123" t="s">
        <v>25</v>
      </c>
      <c r="B17" s="119"/>
      <c r="C17" s="121" t="s">
        <v>42</v>
      </c>
      <c r="D17" s="116"/>
      <c r="E17" s="26" t="s">
        <v>176</v>
      </c>
      <c r="F17" s="116"/>
    </row>
    <row r="18" spans="1:6" ht="27" customHeight="1">
      <c r="A18" s="123"/>
      <c r="B18" s="124"/>
      <c r="C18" s="121" t="s">
        <v>7</v>
      </c>
      <c r="D18" s="116"/>
      <c r="E18" s="26" t="s">
        <v>177</v>
      </c>
      <c r="F18" s="116"/>
    </row>
    <row r="19" spans="1:6" ht="27" customHeight="1">
      <c r="A19" s="19"/>
      <c r="B19" s="125"/>
      <c r="C19" s="26" t="s">
        <v>43</v>
      </c>
      <c r="D19" s="116"/>
      <c r="E19" s="26" t="s">
        <v>178</v>
      </c>
      <c r="F19" s="116"/>
    </row>
    <row r="20" spans="1:6" ht="27" customHeight="1">
      <c r="A20" s="19"/>
      <c r="B20" s="124"/>
      <c r="C20" s="26" t="s">
        <v>36</v>
      </c>
      <c r="D20" s="116"/>
      <c r="E20" s="26" t="s">
        <v>179</v>
      </c>
      <c r="F20" s="116"/>
    </row>
    <row r="21" spans="1:6" ht="27" customHeight="1">
      <c r="A21" s="23"/>
      <c r="B21" s="124"/>
      <c r="C21" s="26" t="s">
        <v>162</v>
      </c>
      <c r="D21" s="116"/>
      <c r="E21" s="26" t="s">
        <v>180</v>
      </c>
      <c r="F21" s="116"/>
    </row>
    <row r="22" spans="1:6" ht="27" customHeight="1">
      <c r="A22" s="126"/>
      <c r="B22" s="124"/>
      <c r="C22" s="26" t="s">
        <v>130</v>
      </c>
      <c r="D22" s="116"/>
      <c r="E22" s="26" t="s">
        <v>181</v>
      </c>
      <c r="F22" s="116"/>
    </row>
    <row r="23" spans="1:6" ht="27" customHeight="1">
      <c r="A23" s="23"/>
      <c r="B23" s="124"/>
      <c r="C23" s="26" t="s">
        <v>40</v>
      </c>
      <c r="D23" s="116"/>
      <c r="E23" s="127" t="s">
        <v>143</v>
      </c>
      <c r="F23" s="116"/>
    </row>
    <row r="24" spans="1:6" ht="27" customHeight="1">
      <c r="A24" s="23"/>
      <c r="B24" s="124"/>
      <c r="C24" s="26" t="s">
        <v>149</v>
      </c>
      <c r="D24" s="116"/>
      <c r="E24" s="127" t="s">
        <v>125</v>
      </c>
      <c r="F24" s="116"/>
    </row>
    <row r="25" spans="1:7" ht="27" customHeight="1">
      <c r="A25" s="23"/>
      <c r="B25" s="124"/>
      <c r="C25" s="26" t="s">
        <v>94</v>
      </c>
      <c r="D25" s="116"/>
      <c r="E25" s="127" t="s">
        <v>93</v>
      </c>
      <c r="F25" s="116"/>
      <c r="G25" s="1"/>
    </row>
    <row r="26" spans="1:8" ht="27" customHeight="1">
      <c r="A26" s="23"/>
      <c r="B26" s="124"/>
      <c r="C26" s="26" t="s">
        <v>141</v>
      </c>
      <c r="D26" s="116">
        <v>30.78</v>
      </c>
      <c r="E26" s="127"/>
      <c r="F26" s="116"/>
      <c r="G26" s="1"/>
      <c r="H26" s="1"/>
    </row>
    <row r="27" spans="1:8" ht="27" customHeight="1">
      <c r="A27" s="126"/>
      <c r="B27" s="128"/>
      <c r="C27" s="26" t="s">
        <v>30</v>
      </c>
      <c r="D27" s="116">
        <v>95.28</v>
      </c>
      <c r="E27" s="26"/>
      <c r="F27" s="116"/>
      <c r="G27" s="1"/>
      <c r="H27" s="1"/>
    </row>
    <row r="28" spans="1:8" ht="27" customHeight="1">
      <c r="A28" s="23"/>
      <c r="B28" s="124"/>
      <c r="C28" s="26" t="s">
        <v>72</v>
      </c>
      <c r="D28" s="116"/>
      <c r="E28" s="26"/>
      <c r="F28" s="116"/>
      <c r="G28" s="1"/>
      <c r="H28" s="1"/>
    </row>
    <row r="29" spans="1:8" ht="27" customHeight="1">
      <c r="A29" s="126"/>
      <c r="B29" s="128"/>
      <c r="C29" s="26" t="s">
        <v>12</v>
      </c>
      <c r="D29" s="116"/>
      <c r="E29" s="26"/>
      <c r="F29" s="116"/>
      <c r="G29" s="1"/>
      <c r="H29" s="1"/>
    </row>
    <row r="30" spans="1:7" ht="27" customHeight="1">
      <c r="A30" s="126"/>
      <c r="B30" s="124"/>
      <c r="C30" s="26" t="s">
        <v>108</v>
      </c>
      <c r="D30" s="116"/>
      <c r="E30" s="26"/>
      <c r="F30" s="116"/>
      <c r="G30" s="1"/>
    </row>
    <row r="31" spans="1:7" ht="27" customHeight="1">
      <c r="A31" s="126"/>
      <c r="B31" s="124"/>
      <c r="C31" s="26" t="s">
        <v>134</v>
      </c>
      <c r="D31" s="116"/>
      <c r="E31" s="26"/>
      <c r="F31" s="116"/>
      <c r="G31" s="1"/>
    </row>
    <row r="32" spans="1:7" ht="27" customHeight="1">
      <c r="A32" s="126"/>
      <c r="B32" s="124"/>
      <c r="C32" s="26" t="s">
        <v>145</v>
      </c>
      <c r="D32" s="116"/>
      <c r="E32" s="26"/>
      <c r="F32" s="116"/>
      <c r="G32" s="1"/>
    </row>
    <row r="33" spans="1:8" ht="27" customHeight="1">
      <c r="A33" s="126"/>
      <c r="B33" s="124"/>
      <c r="C33" s="26" t="s">
        <v>91</v>
      </c>
      <c r="D33" s="116"/>
      <c r="E33" s="26"/>
      <c r="F33" s="116"/>
      <c r="G33" s="1"/>
      <c r="H33" s="1"/>
    </row>
    <row r="34" spans="1:7" ht="27" customHeight="1">
      <c r="A34" s="23"/>
      <c r="B34" s="124"/>
      <c r="C34" s="26" t="s">
        <v>101</v>
      </c>
      <c r="D34" s="116"/>
      <c r="E34" s="26"/>
      <c r="F34" s="116"/>
      <c r="G34" s="1"/>
    </row>
    <row r="35" spans="1:6" ht="27" customHeight="1">
      <c r="A35" s="114" t="s">
        <v>35</v>
      </c>
      <c r="B35" s="128">
        <f>B6</f>
        <v>567.11</v>
      </c>
      <c r="C35" s="114" t="s">
        <v>28</v>
      </c>
      <c r="D35" s="129">
        <f>D6</f>
        <v>567.11</v>
      </c>
      <c r="E35" s="114" t="s">
        <v>28</v>
      </c>
      <c r="F35" s="130">
        <f>F6</f>
        <v>567.11</v>
      </c>
    </row>
    <row r="36" spans="1:6" ht="27" customHeight="1">
      <c r="A36" s="118" t="s">
        <v>124</v>
      </c>
      <c r="B36" s="124">
        <v>0</v>
      </c>
      <c r="C36" s="19" t="s">
        <v>119</v>
      </c>
      <c r="D36" s="130"/>
      <c r="E36" s="19" t="s">
        <v>119</v>
      </c>
      <c r="F36" s="130"/>
    </row>
    <row r="37" spans="1:6" ht="27" customHeight="1">
      <c r="A37" s="118" t="s">
        <v>116</v>
      </c>
      <c r="B37" s="124">
        <v>0</v>
      </c>
      <c r="C37" s="115" t="s">
        <v>24</v>
      </c>
      <c r="D37" s="116">
        <v>0</v>
      </c>
      <c r="E37" s="115" t="s">
        <v>24</v>
      </c>
      <c r="F37" s="116">
        <v>0</v>
      </c>
    </row>
    <row r="38" spans="1:6" ht="27" customHeight="1">
      <c r="A38" s="118" t="s">
        <v>22</v>
      </c>
      <c r="B38" s="131">
        <v>0</v>
      </c>
      <c r="C38" s="132"/>
      <c r="D38" s="130"/>
      <c r="E38" s="126"/>
      <c r="F38" s="130"/>
    </row>
    <row r="39" spans="1:6" ht="27" customHeight="1">
      <c r="A39" s="118" t="s">
        <v>45</v>
      </c>
      <c r="B39" s="124">
        <v>0</v>
      </c>
      <c r="C39" s="132"/>
      <c r="D39" s="130"/>
      <c r="E39" s="23"/>
      <c r="F39" s="130"/>
    </row>
    <row r="40" spans="1:6" ht="27" customHeight="1">
      <c r="A40" s="118" t="s">
        <v>53</v>
      </c>
      <c r="B40" s="124">
        <v>0</v>
      </c>
      <c r="C40" s="132"/>
      <c r="D40" s="133"/>
      <c r="E40" s="126"/>
      <c r="F40" s="130"/>
    </row>
    <row r="41" spans="1:6" ht="27" customHeight="1">
      <c r="A41" s="126"/>
      <c r="B41" s="124"/>
      <c r="C41" s="23"/>
      <c r="D41" s="133"/>
      <c r="E41" s="23"/>
      <c r="F41" s="133"/>
    </row>
    <row r="42" spans="1:6" ht="27" customHeight="1">
      <c r="A42" s="113" t="s">
        <v>16</v>
      </c>
      <c r="B42" s="128">
        <f>SUM(B35,B36,B37)</f>
        <v>567.11</v>
      </c>
      <c r="C42" s="134" t="s">
        <v>3</v>
      </c>
      <c r="D42" s="133">
        <f>SUM(D35,D36,D37)</f>
        <v>567.11</v>
      </c>
      <c r="E42" s="113" t="s">
        <v>3</v>
      </c>
      <c r="F42" s="116">
        <f>SUM(F35,F36,F37)</f>
        <v>567.11</v>
      </c>
    </row>
  </sheetData>
  <sheetProtection/>
  <mergeCells count="4">
    <mergeCell ref="A3:B3"/>
    <mergeCell ref="A4:B4"/>
    <mergeCell ref="C4:F4"/>
    <mergeCell ref="A2:AC2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13.66015625" style="103" customWidth="1"/>
    <col min="2" max="2" width="30.5" style="0" customWidth="1"/>
    <col min="3" max="3" width="29" style="0" customWidth="1"/>
    <col min="4" max="4" width="11" style="0" customWidth="1"/>
    <col min="5" max="5" width="11.66015625" style="0" customWidth="1"/>
    <col min="6" max="6" width="12.16015625" style="0" customWidth="1"/>
    <col min="7" max="7" width="13" style="0" customWidth="1"/>
    <col min="8" max="10" width="9.66015625" style="0" customWidth="1"/>
    <col min="11" max="11" width="10.33203125" style="0" customWidth="1"/>
    <col min="12" max="15" width="9.66015625" style="0" customWidth="1"/>
  </cols>
  <sheetData>
    <row r="1" spans="1:3" ht="29.25" customHeight="1">
      <c r="A1" s="102" t="s">
        <v>169</v>
      </c>
      <c r="B1" s="1"/>
      <c r="C1" s="1"/>
    </row>
    <row r="2" spans="1:29" ht="35.25" customHeight="1">
      <c r="A2" s="153" t="s">
        <v>374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ht="21.75" customHeight="1">
      <c r="N3" t="s">
        <v>171</v>
      </c>
    </row>
    <row r="4" spans="1:15" ht="18" customHeight="1">
      <c r="A4" s="152" t="s">
        <v>83</v>
      </c>
      <c r="B4" s="152" t="s">
        <v>132</v>
      </c>
      <c r="C4" s="152" t="s">
        <v>137</v>
      </c>
      <c r="D4" s="152" t="s">
        <v>11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4"/>
    </row>
    <row r="5" spans="1:15" ht="42" customHeight="1">
      <c r="A5" s="152"/>
      <c r="B5" s="152"/>
      <c r="C5" s="152"/>
      <c r="D5" s="98" t="s">
        <v>37</v>
      </c>
      <c r="E5" s="99" t="s">
        <v>297</v>
      </c>
      <c r="F5" s="100" t="s">
        <v>298</v>
      </c>
      <c r="G5" s="101" t="s">
        <v>299</v>
      </c>
      <c r="H5" s="98" t="s">
        <v>18</v>
      </c>
      <c r="I5" s="98" t="s">
        <v>151</v>
      </c>
      <c r="J5" s="98" t="s">
        <v>77</v>
      </c>
      <c r="K5" s="98" t="s">
        <v>140</v>
      </c>
      <c r="L5" s="98" t="s">
        <v>124</v>
      </c>
      <c r="M5" s="98" t="s">
        <v>22</v>
      </c>
      <c r="N5" s="98" t="s">
        <v>116</v>
      </c>
      <c r="O5" s="98" t="s">
        <v>104</v>
      </c>
    </row>
    <row r="6" spans="1:15" ht="12.75" customHeight="1">
      <c r="A6" s="35" t="s">
        <v>371</v>
      </c>
      <c r="B6" s="35" t="s">
        <v>296</v>
      </c>
      <c r="C6" s="35">
        <v>1</v>
      </c>
      <c r="D6" s="35">
        <v>2</v>
      </c>
      <c r="E6" s="35">
        <v>24.1</v>
      </c>
      <c r="F6" s="35">
        <v>4</v>
      </c>
      <c r="G6" s="35">
        <v>5</v>
      </c>
      <c r="H6" s="35">
        <v>6</v>
      </c>
      <c r="I6" s="35">
        <v>7</v>
      </c>
      <c r="J6" s="35">
        <v>8</v>
      </c>
      <c r="K6" s="35">
        <v>9</v>
      </c>
      <c r="L6" s="35">
        <v>10</v>
      </c>
      <c r="M6" s="35">
        <v>11</v>
      </c>
      <c r="N6" s="35">
        <v>12</v>
      </c>
      <c r="O6" s="35">
        <v>13</v>
      </c>
    </row>
    <row r="7" spans="1:15" ht="12.75" customHeight="1">
      <c r="A7" s="104"/>
      <c r="B7" s="81" t="s">
        <v>265</v>
      </c>
      <c r="C7" s="82">
        <f aca="true" t="shared" si="0" ref="C7:H7">C8</f>
        <v>567.11</v>
      </c>
      <c r="D7" s="82">
        <f t="shared" si="0"/>
        <v>567.11</v>
      </c>
      <c r="E7" s="82">
        <f t="shared" si="0"/>
        <v>562.21</v>
      </c>
      <c r="F7" s="82">
        <f t="shared" si="0"/>
        <v>1.4</v>
      </c>
      <c r="G7" s="82"/>
      <c r="H7" s="82">
        <f t="shared" si="0"/>
        <v>0</v>
      </c>
      <c r="I7" s="83"/>
      <c r="J7" s="83"/>
      <c r="K7" s="83"/>
      <c r="L7" s="83"/>
      <c r="M7" s="83"/>
      <c r="N7" s="83"/>
      <c r="O7" s="83"/>
    </row>
    <row r="8" spans="1:15" ht="12.75" customHeight="1">
      <c r="A8" s="104"/>
      <c r="B8" s="84" t="s">
        <v>288</v>
      </c>
      <c r="C8" s="82">
        <f aca="true" t="shared" si="1" ref="C8:H8">C9+C10+C11+C12+C13+C14+C15</f>
        <v>567.11</v>
      </c>
      <c r="D8" s="82">
        <f t="shared" si="1"/>
        <v>567.11</v>
      </c>
      <c r="E8" s="82">
        <f t="shared" si="1"/>
        <v>562.21</v>
      </c>
      <c r="F8" s="82">
        <f t="shared" si="1"/>
        <v>1.4</v>
      </c>
      <c r="G8" s="82">
        <f t="shared" si="1"/>
        <v>3.5</v>
      </c>
      <c r="H8" s="82">
        <f t="shared" si="1"/>
        <v>0</v>
      </c>
      <c r="I8" s="83"/>
      <c r="J8" s="83"/>
      <c r="K8" s="83"/>
      <c r="L8" s="83"/>
      <c r="M8" s="83"/>
      <c r="N8" s="83"/>
      <c r="O8" s="83"/>
    </row>
    <row r="9" spans="1:15" ht="12.75" customHeight="1">
      <c r="A9" s="105" t="s">
        <v>281</v>
      </c>
      <c r="B9" s="84" t="s">
        <v>289</v>
      </c>
      <c r="C9" s="82">
        <v>297.91</v>
      </c>
      <c r="D9" s="82">
        <v>297.91</v>
      </c>
      <c r="E9" s="82">
        <v>297.91</v>
      </c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1:15" ht="12.75" customHeight="1">
      <c r="A10" s="105" t="s">
        <v>282</v>
      </c>
      <c r="B10" s="84" t="s">
        <v>290</v>
      </c>
      <c r="C10" s="82">
        <v>3</v>
      </c>
      <c r="D10" s="82">
        <v>3</v>
      </c>
      <c r="E10" s="82">
        <v>3</v>
      </c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2.75" customHeight="1">
      <c r="A11" s="105" t="s">
        <v>283</v>
      </c>
      <c r="B11" s="84" t="s">
        <v>291</v>
      </c>
      <c r="C11" s="82">
        <v>1.5</v>
      </c>
      <c r="D11" s="82">
        <v>1.5</v>
      </c>
      <c r="E11" s="82">
        <v>1.5</v>
      </c>
      <c r="F11" s="83"/>
      <c r="G11" s="83"/>
      <c r="H11" s="83"/>
      <c r="I11" s="83"/>
      <c r="J11" s="83"/>
      <c r="K11" s="83"/>
      <c r="L11" s="83"/>
      <c r="M11" s="83"/>
      <c r="N11" s="83"/>
      <c r="O11" s="83"/>
    </row>
    <row r="12" spans="1:15" ht="12.75" customHeight="1">
      <c r="A12" s="105" t="s">
        <v>284</v>
      </c>
      <c r="B12" s="84" t="s">
        <v>292</v>
      </c>
      <c r="C12" s="82">
        <v>121.86</v>
      </c>
      <c r="D12" s="82">
        <v>121.86</v>
      </c>
      <c r="E12" s="82">
        <v>121.86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2.75" customHeight="1">
      <c r="A13" s="105" t="s">
        <v>285</v>
      </c>
      <c r="B13" s="84" t="s">
        <v>293</v>
      </c>
      <c r="C13" s="82">
        <v>71.61</v>
      </c>
      <c r="D13" s="82">
        <v>71.61</v>
      </c>
      <c r="E13" s="82">
        <v>68.11</v>
      </c>
      <c r="F13" s="83"/>
      <c r="G13" s="83">
        <v>3.5</v>
      </c>
      <c r="H13" s="83"/>
      <c r="I13" s="83"/>
      <c r="J13" s="83"/>
      <c r="K13" s="83"/>
      <c r="L13" s="83"/>
      <c r="M13" s="83"/>
      <c r="N13" s="83"/>
      <c r="O13" s="83"/>
    </row>
    <row r="14" spans="1:15" ht="12.75" customHeight="1">
      <c r="A14" s="105" t="s">
        <v>286</v>
      </c>
      <c r="B14" s="84" t="s">
        <v>294</v>
      </c>
      <c r="C14" s="82">
        <v>66.63</v>
      </c>
      <c r="D14" s="82">
        <v>66.63</v>
      </c>
      <c r="E14" s="82">
        <v>65.23</v>
      </c>
      <c r="F14" s="83">
        <v>1.4</v>
      </c>
      <c r="G14" s="83"/>
      <c r="H14" s="83"/>
      <c r="I14" s="83"/>
      <c r="J14" s="83"/>
      <c r="K14" s="83"/>
      <c r="L14" s="83"/>
      <c r="M14" s="83"/>
      <c r="N14" s="83"/>
      <c r="O14" s="83"/>
    </row>
    <row r="15" spans="1:15" ht="12.75" customHeight="1">
      <c r="A15" s="105" t="s">
        <v>287</v>
      </c>
      <c r="B15" s="84" t="s">
        <v>295</v>
      </c>
      <c r="C15" s="82">
        <v>4.6</v>
      </c>
      <c r="D15" s="82">
        <v>4.6</v>
      </c>
      <c r="E15" s="82">
        <v>4.6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</row>
    <row r="16" spans="1:15" ht="12.75" customHeight="1">
      <c r="A16" s="105"/>
      <c r="B16" s="84"/>
      <c r="C16" s="82"/>
      <c r="D16" s="82"/>
      <c r="E16" s="82"/>
      <c r="F16" s="83"/>
      <c r="G16" s="83"/>
      <c r="H16" s="83"/>
      <c r="I16" s="83"/>
      <c r="J16" s="83"/>
      <c r="K16" s="83"/>
      <c r="L16" s="83"/>
      <c r="M16" s="83"/>
      <c r="N16" s="83"/>
      <c r="O16" s="83"/>
    </row>
    <row r="17" spans="1:15" ht="12.75" customHeight="1">
      <c r="A17" s="104"/>
      <c r="B17" s="80"/>
      <c r="C17" s="85"/>
      <c r="D17" s="85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</row>
    <row r="18" spans="1:15" ht="12.75" customHeight="1">
      <c r="A18" s="104"/>
      <c r="B18" s="80"/>
      <c r="C18" s="85"/>
      <c r="D18" s="8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</row>
    <row r="19" spans="1:15" ht="12.75" customHeight="1">
      <c r="A19" s="104"/>
      <c r="B19" s="80"/>
      <c r="C19" s="85"/>
      <c r="D19" s="85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</row>
    <row r="20" spans="1:15" ht="12.75" customHeight="1">
      <c r="A20" s="104"/>
      <c r="B20" s="80"/>
      <c r="C20" s="85"/>
      <c r="D20" s="85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</row>
    <row r="21" spans="1:15" ht="12.75" customHeight="1">
      <c r="A21" s="104"/>
      <c r="B21" s="80"/>
      <c r="C21" s="85"/>
      <c r="D21" s="8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15" ht="12.75" customHeight="1">
      <c r="A22" s="104"/>
      <c r="B22" s="80"/>
      <c r="C22" s="85"/>
      <c r="D22" s="85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12.75" customHeight="1">
      <c r="A23" s="104"/>
      <c r="B23" s="80"/>
      <c r="C23" s="85"/>
      <c r="D23" s="85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</row>
    <row r="24" spans="1:15" ht="12.75" customHeight="1">
      <c r="A24" s="104"/>
      <c r="B24" s="80"/>
      <c r="C24" s="85"/>
      <c r="D24" s="8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</row>
    <row r="25" spans="1:15" ht="12.75" customHeight="1">
      <c r="A25" s="104"/>
      <c r="B25" s="80"/>
      <c r="C25" s="85"/>
      <c r="D25" s="85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</row>
    <row r="26" spans="1:15" ht="12.75" customHeight="1">
      <c r="A26" s="104"/>
      <c r="B26" s="80"/>
      <c r="C26" s="85"/>
      <c r="D26" s="85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2.75" customHeight="1">
      <c r="A27" s="104"/>
      <c r="B27" s="80"/>
      <c r="C27" s="85"/>
      <c r="D27" s="85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</row>
    <row r="28" spans="1:15" ht="12.75" customHeight="1">
      <c r="A28" s="104"/>
      <c r="B28" s="80"/>
      <c r="C28" s="85"/>
      <c r="D28" s="8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</sheetData>
  <sheetProtection/>
  <mergeCells count="5">
    <mergeCell ref="A4:A5"/>
    <mergeCell ref="B4:B5"/>
    <mergeCell ref="C4:C5"/>
    <mergeCell ref="D4:N4"/>
    <mergeCell ref="A2:AC2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29" style="0" customWidth="1"/>
    <col min="4" max="4" width="14.33203125" style="0" customWidth="1"/>
    <col min="5" max="5" width="13.33203125" style="0" customWidth="1"/>
    <col min="6" max="9" width="14.33203125" style="0" customWidth="1"/>
  </cols>
  <sheetData>
    <row r="1" spans="1:3" ht="29.25" customHeight="1">
      <c r="A1" s="1" t="s">
        <v>172</v>
      </c>
      <c r="B1" s="1"/>
      <c r="C1" s="1"/>
    </row>
    <row r="2" spans="1:29" ht="35.25" customHeight="1">
      <c r="A2" s="153" t="s">
        <v>374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</row>
    <row r="3" ht="21.75" customHeight="1"/>
    <row r="4" spans="1:9" ht="15" customHeight="1">
      <c r="A4" s="152" t="s">
        <v>83</v>
      </c>
      <c r="B4" s="152" t="s">
        <v>132</v>
      </c>
      <c r="C4" s="154" t="s">
        <v>305</v>
      </c>
      <c r="D4" s="155" t="s">
        <v>11</v>
      </c>
      <c r="E4" s="156"/>
      <c r="F4" s="156"/>
      <c r="G4" s="156"/>
      <c r="H4" s="156"/>
      <c r="I4" s="156"/>
    </row>
    <row r="5" spans="1:9" ht="30" customHeight="1">
      <c r="A5" s="152"/>
      <c r="B5" s="152"/>
      <c r="C5" s="152"/>
      <c r="D5" s="107" t="s">
        <v>306</v>
      </c>
      <c r="E5" s="106" t="s">
        <v>300</v>
      </c>
      <c r="F5" s="107" t="s">
        <v>301</v>
      </c>
      <c r="G5" s="107" t="s">
        <v>302</v>
      </c>
      <c r="H5" s="107" t="s">
        <v>303</v>
      </c>
      <c r="I5" s="107" t="s">
        <v>304</v>
      </c>
    </row>
    <row r="6" spans="1:9" ht="12.75" customHeight="1">
      <c r="A6" s="35" t="s">
        <v>371</v>
      </c>
      <c r="B6" s="35" t="s">
        <v>109</v>
      </c>
      <c r="C6" s="35">
        <v>1</v>
      </c>
      <c r="D6" s="35">
        <v>2</v>
      </c>
      <c r="E6" s="35">
        <v>24.1</v>
      </c>
      <c r="F6" s="35">
        <v>4</v>
      </c>
      <c r="G6" s="35">
        <v>5</v>
      </c>
      <c r="H6" s="35">
        <v>6</v>
      </c>
      <c r="I6" s="35">
        <v>7</v>
      </c>
    </row>
    <row r="7" spans="1:9" ht="12.75" customHeight="1">
      <c r="A7" s="104"/>
      <c r="B7" s="81" t="s">
        <v>265</v>
      </c>
      <c r="C7" s="87">
        <f>C8</f>
        <v>567.11</v>
      </c>
      <c r="D7" s="87">
        <f aca="true" t="shared" si="0" ref="D7:I7">D8</f>
        <v>567.11</v>
      </c>
      <c r="E7" s="87">
        <f t="shared" si="0"/>
        <v>519.11</v>
      </c>
      <c r="F7" s="87">
        <f t="shared" si="0"/>
        <v>24.1</v>
      </c>
      <c r="G7" s="87"/>
      <c r="H7" s="87">
        <f t="shared" si="0"/>
        <v>0</v>
      </c>
      <c r="I7" s="87">
        <f t="shared" si="0"/>
        <v>0</v>
      </c>
    </row>
    <row r="8" spans="1:9" ht="12.75" customHeight="1">
      <c r="A8" s="104"/>
      <c r="B8" s="84" t="s">
        <v>288</v>
      </c>
      <c r="C8" s="87">
        <f>C9+C10+C11+C12+C13+C14+C15</f>
        <v>567.11</v>
      </c>
      <c r="D8" s="87">
        <f aca="true" t="shared" si="1" ref="D8:I8">D9+D10+D11+D12+D13+D14+D15</f>
        <v>567.11</v>
      </c>
      <c r="E8" s="87">
        <f t="shared" si="1"/>
        <v>519.11</v>
      </c>
      <c r="F8" s="87">
        <f t="shared" si="1"/>
        <v>24.1</v>
      </c>
      <c r="G8" s="87">
        <f t="shared" si="1"/>
        <v>23.9</v>
      </c>
      <c r="H8" s="87">
        <f t="shared" si="1"/>
        <v>0</v>
      </c>
      <c r="I8" s="87">
        <f t="shared" si="1"/>
        <v>0</v>
      </c>
    </row>
    <row r="9" spans="1:9" ht="12.75" customHeight="1">
      <c r="A9" s="105" t="s">
        <v>281</v>
      </c>
      <c r="B9" s="84" t="s">
        <v>289</v>
      </c>
      <c r="C9" s="82">
        <v>297.91</v>
      </c>
      <c r="D9" s="82">
        <f>E9+F9+G1+G9</f>
        <v>297.90999999999997</v>
      </c>
      <c r="E9" s="87">
        <v>286.71</v>
      </c>
      <c r="F9" s="85">
        <v>11.2</v>
      </c>
      <c r="G9" s="85"/>
      <c r="H9" s="85"/>
      <c r="I9" s="85"/>
    </row>
    <row r="10" spans="1:9" ht="12.75" customHeight="1">
      <c r="A10" s="105" t="s">
        <v>282</v>
      </c>
      <c r="B10" s="84" t="s">
        <v>290</v>
      </c>
      <c r="C10" s="82">
        <v>3</v>
      </c>
      <c r="D10" s="82">
        <v>3</v>
      </c>
      <c r="E10" s="87"/>
      <c r="F10" s="85">
        <v>3</v>
      </c>
      <c r="G10" s="85"/>
      <c r="H10" s="85"/>
      <c r="I10" s="85"/>
    </row>
    <row r="11" spans="1:9" ht="12.75" customHeight="1">
      <c r="A11" s="105" t="s">
        <v>283</v>
      </c>
      <c r="B11" s="84" t="s">
        <v>291</v>
      </c>
      <c r="C11" s="82">
        <v>1.5</v>
      </c>
      <c r="D11" s="82">
        <v>1.5</v>
      </c>
      <c r="E11" s="87"/>
      <c r="F11" s="85">
        <v>1.5</v>
      </c>
      <c r="G11" s="85"/>
      <c r="H11" s="85"/>
      <c r="I11" s="85"/>
    </row>
    <row r="12" spans="1:9" ht="12.75" customHeight="1">
      <c r="A12" s="105" t="s">
        <v>284</v>
      </c>
      <c r="B12" s="84" t="s">
        <v>292</v>
      </c>
      <c r="C12" s="82">
        <v>121.86</v>
      </c>
      <c r="D12" s="82">
        <v>121.86</v>
      </c>
      <c r="E12" s="87">
        <v>114.36</v>
      </c>
      <c r="F12" s="85">
        <v>4.5</v>
      </c>
      <c r="G12" s="85">
        <v>3</v>
      </c>
      <c r="H12" s="85"/>
      <c r="I12" s="85"/>
    </row>
    <row r="13" spans="1:9" ht="12.75" customHeight="1">
      <c r="A13" s="105" t="s">
        <v>285</v>
      </c>
      <c r="B13" s="84" t="s">
        <v>293</v>
      </c>
      <c r="C13" s="82">
        <v>71.61</v>
      </c>
      <c r="D13" s="82">
        <v>71.61</v>
      </c>
      <c r="E13" s="87">
        <v>61.31</v>
      </c>
      <c r="F13" s="85">
        <v>1.8</v>
      </c>
      <c r="G13" s="85">
        <v>8.5</v>
      </c>
      <c r="H13" s="85"/>
      <c r="I13" s="85"/>
    </row>
    <row r="14" spans="1:9" ht="12.75" customHeight="1">
      <c r="A14" s="105" t="s">
        <v>286</v>
      </c>
      <c r="B14" s="84" t="s">
        <v>294</v>
      </c>
      <c r="C14" s="82">
        <v>66.63</v>
      </c>
      <c r="D14" s="82">
        <v>66.63</v>
      </c>
      <c r="E14" s="87">
        <v>56.73</v>
      </c>
      <c r="F14" s="85">
        <v>1.5</v>
      </c>
      <c r="G14" s="85">
        <v>8.4</v>
      </c>
      <c r="H14" s="85"/>
      <c r="I14" s="85"/>
    </row>
    <row r="15" spans="1:9" ht="12.75" customHeight="1">
      <c r="A15" s="105" t="s">
        <v>287</v>
      </c>
      <c r="B15" s="84" t="s">
        <v>295</v>
      </c>
      <c r="C15" s="82">
        <v>4.6</v>
      </c>
      <c r="D15" s="82">
        <v>4.6</v>
      </c>
      <c r="E15" s="87"/>
      <c r="F15" s="85">
        <v>0.6</v>
      </c>
      <c r="G15" s="85">
        <v>4</v>
      </c>
      <c r="H15" s="85"/>
      <c r="I15" s="85"/>
    </row>
    <row r="16" spans="1:9" ht="12.75" customHeight="1">
      <c r="A16" s="88"/>
      <c r="B16" s="89"/>
      <c r="C16" s="87"/>
      <c r="D16" s="87"/>
      <c r="E16" s="87"/>
      <c r="F16" s="85"/>
      <c r="G16" s="85"/>
      <c r="H16" s="85"/>
      <c r="I16" s="85"/>
    </row>
    <row r="17" spans="1:9" ht="12.75" customHeight="1">
      <c r="A17" s="86"/>
      <c r="B17" s="86"/>
      <c r="C17" s="85"/>
      <c r="D17" s="85"/>
      <c r="E17" s="85"/>
      <c r="F17" s="85"/>
      <c r="G17" s="85"/>
      <c r="H17" s="85"/>
      <c r="I17" s="85"/>
    </row>
    <row r="18" spans="1:9" ht="12.75" customHeight="1">
      <c r="A18" s="86"/>
      <c r="B18" s="86"/>
      <c r="C18" s="85"/>
      <c r="D18" s="85"/>
      <c r="E18" s="85"/>
      <c r="F18" s="85"/>
      <c r="G18" s="85"/>
      <c r="H18" s="85"/>
      <c r="I18" s="85"/>
    </row>
    <row r="19" spans="1:9" ht="12.75" customHeight="1">
      <c r="A19" s="86"/>
      <c r="B19" s="86"/>
      <c r="C19" s="85"/>
      <c r="D19" s="85"/>
      <c r="E19" s="85"/>
      <c r="F19" s="85"/>
      <c r="G19" s="85"/>
      <c r="H19" s="85"/>
      <c r="I19" s="85"/>
    </row>
    <row r="20" spans="1:9" ht="12.75" customHeight="1">
      <c r="A20" s="86"/>
      <c r="B20" s="86"/>
      <c r="C20" s="85"/>
      <c r="D20" s="85"/>
      <c r="E20" s="85"/>
      <c r="F20" s="85"/>
      <c r="G20" s="85"/>
      <c r="H20" s="85"/>
      <c r="I20" s="85"/>
    </row>
    <row r="21" spans="1:9" ht="12.75" customHeight="1">
      <c r="A21" s="86"/>
      <c r="B21" s="86"/>
      <c r="C21" s="85"/>
      <c r="D21" s="85"/>
      <c r="E21" s="85"/>
      <c r="F21" s="85"/>
      <c r="G21" s="85"/>
      <c r="H21" s="85"/>
      <c r="I21" s="85"/>
    </row>
    <row r="22" spans="1:9" ht="12.75" customHeight="1">
      <c r="A22" s="86"/>
      <c r="B22" s="86"/>
      <c r="C22" s="85"/>
      <c r="D22" s="85"/>
      <c r="E22" s="85"/>
      <c r="F22" s="85"/>
      <c r="G22" s="85"/>
      <c r="H22" s="85"/>
      <c r="I22" s="85"/>
    </row>
    <row r="23" spans="1:9" ht="12.75" customHeight="1">
      <c r="A23" s="86"/>
      <c r="B23" s="86"/>
      <c r="C23" s="85"/>
      <c r="D23" s="85"/>
      <c r="E23" s="85"/>
      <c r="F23" s="85"/>
      <c r="G23" s="85"/>
      <c r="H23" s="85"/>
      <c r="I23" s="85"/>
    </row>
    <row r="24" spans="1:9" ht="12.75" customHeight="1">
      <c r="A24" s="86"/>
      <c r="B24" s="86"/>
      <c r="C24" s="85"/>
      <c r="D24" s="85"/>
      <c r="E24" s="85"/>
      <c r="F24" s="85"/>
      <c r="G24" s="85"/>
      <c r="H24" s="85"/>
      <c r="I24" s="85"/>
    </row>
    <row r="25" spans="1:9" ht="12.75" customHeight="1">
      <c r="A25" s="86"/>
      <c r="B25" s="86"/>
      <c r="C25" s="85"/>
      <c r="D25" s="85"/>
      <c r="E25" s="85"/>
      <c r="F25" s="85"/>
      <c r="G25" s="85"/>
      <c r="H25" s="85"/>
      <c r="I25" s="85"/>
    </row>
    <row r="26" spans="1:9" ht="12.75" customHeight="1">
      <c r="A26" s="86"/>
      <c r="B26" s="86"/>
      <c r="C26" s="85"/>
      <c r="D26" s="85"/>
      <c r="E26" s="85"/>
      <c r="F26" s="85"/>
      <c r="G26" s="85"/>
      <c r="H26" s="85"/>
      <c r="I26" s="85"/>
    </row>
    <row r="27" spans="1:9" ht="12.75" customHeight="1">
      <c r="A27" s="86"/>
      <c r="B27" s="86"/>
      <c r="C27" s="85"/>
      <c r="D27" s="85"/>
      <c r="E27" s="85"/>
      <c r="F27" s="85"/>
      <c r="G27" s="85"/>
      <c r="H27" s="85"/>
      <c r="I27" s="85"/>
    </row>
    <row r="28" spans="1:9" ht="12.75" customHeight="1">
      <c r="A28" s="86"/>
      <c r="B28" s="86"/>
      <c r="C28" s="85"/>
      <c r="D28" s="85"/>
      <c r="E28" s="85"/>
      <c r="F28" s="85"/>
      <c r="G28" s="85"/>
      <c r="H28" s="85"/>
      <c r="I28" s="85"/>
    </row>
  </sheetData>
  <sheetProtection/>
  <mergeCells count="5">
    <mergeCell ref="A4:A5"/>
    <mergeCell ref="B4:B5"/>
    <mergeCell ref="C4:C5"/>
    <mergeCell ref="D4:I4"/>
    <mergeCell ref="A2:AC2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37.83203125" style="0" customWidth="1"/>
    <col min="2" max="2" width="15.83203125" style="0" customWidth="1"/>
    <col min="3" max="3" width="29" style="0" customWidth="1"/>
    <col min="4" max="4" width="15.83203125" style="0" customWidth="1"/>
    <col min="5" max="5" width="32.83203125" style="0" customWidth="1"/>
    <col min="6" max="6" width="15.83203125" style="0" customWidth="1"/>
  </cols>
  <sheetData>
    <row r="1" spans="1:6" ht="22.5" customHeight="1">
      <c r="A1" s="49" t="s">
        <v>173</v>
      </c>
      <c r="B1" s="3"/>
      <c r="C1" s="3"/>
      <c r="D1" s="3"/>
      <c r="E1" s="3"/>
      <c r="F1" s="4"/>
    </row>
    <row r="2" spans="1:29" ht="22.5" customHeight="1">
      <c r="A2" s="151" t="s">
        <v>374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1:6" ht="22.5" customHeight="1">
      <c r="A3" s="149"/>
      <c r="B3" s="149"/>
      <c r="C3" s="5"/>
      <c r="D3" s="5"/>
      <c r="E3" s="6"/>
      <c r="F3" s="7" t="s">
        <v>86</v>
      </c>
    </row>
    <row r="4" spans="1:6" ht="22.5" customHeight="1">
      <c r="A4" s="157" t="s">
        <v>110</v>
      </c>
      <c r="B4" s="157"/>
      <c r="C4" s="157" t="s">
        <v>17</v>
      </c>
      <c r="D4" s="157"/>
      <c r="E4" s="157"/>
      <c r="F4" s="157"/>
    </row>
    <row r="5" spans="1:6" ht="22.5" customHeight="1">
      <c r="A5" s="9" t="s">
        <v>38</v>
      </c>
      <c r="B5" s="9" t="s">
        <v>76</v>
      </c>
      <c r="C5" s="9" t="s">
        <v>26</v>
      </c>
      <c r="D5" s="10" t="s">
        <v>76</v>
      </c>
      <c r="E5" s="9" t="s">
        <v>41</v>
      </c>
      <c r="F5" s="9" t="s">
        <v>76</v>
      </c>
    </row>
    <row r="6" spans="1:6" ht="22.5" customHeight="1">
      <c r="A6" s="11" t="s">
        <v>371</v>
      </c>
      <c r="B6" s="12">
        <f>B7+B9+B10</f>
        <v>567.11</v>
      </c>
      <c r="C6" s="11" t="s">
        <v>0</v>
      </c>
      <c r="D6" s="12">
        <f>SUM(D7:D34)</f>
        <v>567.11</v>
      </c>
      <c r="E6" s="13">
        <v>24.1</v>
      </c>
      <c r="F6" s="12">
        <f>F7+F12+F23+F25+F24</f>
        <v>567.11</v>
      </c>
    </row>
    <row r="7" spans="1:6" ht="22.5" customHeight="1">
      <c r="A7" s="14" t="s">
        <v>96</v>
      </c>
      <c r="B7" s="12">
        <v>567.11</v>
      </c>
      <c r="C7" s="15" t="s">
        <v>120</v>
      </c>
      <c r="D7" s="12">
        <v>336.6</v>
      </c>
      <c r="E7" s="13" t="s">
        <v>115</v>
      </c>
      <c r="F7" s="12">
        <v>543.21</v>
      </c>
    </row>
    <row r="8" spans="1:8" ht="22.5" customHeight="1">
      <c r="A8" s="16" t="s">
        <v>2</v>
      </c>
      <c r="B8" s="12"/>
      <c r="C8" s="15" t="s">
        <v>164</v>
      </c>
      <c r="D8" s="12"/>
      <c r="E8" s="13" t="s">
        <v>152</v>
      </c>
      <c r="F8" s="12">
        <v>504.84</v>
      </c>
      <c r="H8" s="1"/>
    </row>
    <row r="9" spans="1:6" ht="22.5" customHeight="1">
      <c r="A9" s="14" t="s">
        <v>68</v>
      </c>
      <c r="B9" s="42"/>
      <c r="C9" s="15" t="s">
        <v>128</v>
      </c>
      <c r="D9" s="12"/>
      <c r="E9" s="13" t="s">
        <v>163</v>
      </c>
      <c r="F9" s="12">
        <v>24.1</v>
      </c>
    </row>
    <row r="10" spans="1:6" ht="22.5" customHeight="1">
      <c r="A10" s="39" t="s">
        <v>139</v>
      </c>
      <c r="B10" s="12"/>
      <c r="C10" s="40" t="s">
        <v>156</v>
      </c>
      <c r="D10" s="12"/>
      <c r="E10" s="13" t="s">
        <v>74</v>
      </c>
      <c r="F10" s="12">
        <v>14.27</v>
      </c>
    </row>
    <row r="11" spans="1:6" ht="22.5" customHeight="1">
      <c r="A11" s="14"/>
      <c r="B11" s="41"/>
      <c r="C11" s="15" t="s">
        <v>4</v>
      </c>
      <c r="D11" s="12"/>
      <c r="E11" s="13" t="s">
        <v>174</v>
      </c>
      <c r="F11" s="12"/>
    </row>
    <row r="12" spans="1:6" ht="22.5" customHeight="1">
      <c r="A12" s="14"/>
      <c r="B12" s="12"/>
      <c r="C12" s="15" t="s">
        <v>63</v>
      </c>
      <c r="D12" s="12"/>
      <c r="E12" s="13" t="s">
        <v>73</v>
      </c>
      <c r="F12" s="76">
        <f>SUM(F13:F22)</f>
        <v>23.9</v>
      </c>
    </row>
    <row r="13" spans="1:6" ht="22.5" customHeight="1">
      <c r="A13" s="14"/>
      <c r="B13" s="12"/>
      <c r="C13" s="15" t="s">
        <v>87</v>
      </c>
      <c r="D13" s="12"/>
      <c r="E13" s="13" t="s">
        <v>152</v>
      </c>
      <c r="F13" s="12"/>
    </row>
    <row r="14" spans="1:6" ht="22.5" customHeight="1">
      <c r="A14" s="14"/>
      <c r="B14" s="12"/>
      <c r="C14" s="15" t="s">
        <v>62</v>
      </c>
      <c r="D14" s="12">
        <v>74.13</v>
      </c>
      <c r="E14" s="13" t="s">
        <v>163</v>
      </c>
      <c r="F14" s="12">
        <v>23.9</v>
      </c>
    </row>
    <row r="15" spans="1:6" ht="22.5" customHeight="1">
      <c r="A15" s="17"/>
      <c r="B15" s="12"/>
      <c r="C15" s="15" t="s">
        <v>92</v>
      </c>
      <c r="D15" s="12"/>
      <c r="E15" s="13" t="s">
        <v>74</v>
      </c>
      <c r="F15" s="12"/>
    </row>
    <row r="16" spans="1:6" ht="22.5" customHeight="1">
      <c r="A16" s="17"/>
      <c r="B16" s="12"/>
      <c r="C16" s="15" t="s">
        <v>123</v>
      </c>
      <c r="D16" s="12">
        <v>30.32</v>
      </c>
      <c r="E16" s="13" t="s">
        <v>175</v>
      </c>
      <c r="F16" s="12"/>
    </row>
    <row r="17" spans="1:6" ht="22.5" customHeight="1">
      <c r="A17" s="17"/>
      <c r="B17" s="12"/>
      <c r="C17" s="15" t="s">
        <v>42</v>
      </c>
      <c r="D17" s="12"/>
      <c r="E17" s="13" t="s">
        <v>176</v>
      </c>
      <c r="F17" s="12"/>
    </row>
    <row r="18" spans="1:6" ht="22.5" customHeight="1">
      <c r="A18" s="17"/>
      <c r="B18" s="18"/>
      <c r="C18" s="15" t="s">
        <v>7</v>
      </c>
      <c r="D18" s="12"/>
      <c r="E18" s="13" t="s">
        <v>177</v>
      </c>
      <c r="F18" s="12"/>
    </row>
    <row r="19" spans="1:6" ht="22.5" customHeight="1">
      <c r="A19" s="19"/>
      <c r="B19" s="20"/>
      <c r="C19" s="15" t="s">
        <v>43</v>
      </c>
      <c r="D19" s="12"/>
      <c r="E19" s="13" t="s">
        <v>178</v>
      </c>
      <c r="F19" s="12"/>
    </row>
    <row r="20" spans="1:6" ht="22.5" customHeight="1">
      <c r="A20" s="19"/>
      <c r="B20" s="18"/>
      <c r="C20" s="15" t="s">
        <v>36</v>
      </c>
      <c r="D20" s="12"/>
      <c r="E20" s="13" t="s">
        <v>179</v>
      </c>
      <c r="F20" s="12"/>
    </row>
    <row r="21" spans="1:6" ht="22.5" customHeight="1">
      <c r="A21" s="21"/>
      <c r="B21" s="18"/>
      <c r="C21" s="15" t="s">
        <v>162</v>
      </c>
      <c r="D21" s="12"/>
      <c r="E21" s="13" t="s">
        <v>180</v>
      </c>
      <c r="F21" s="12"/>
    </row>
    <row r="22" spans="1:6" ht="22.5" customHeight="1">
      <c r="A22" s="22"/>
      <c r="B22" s="18"/>
      <c r="C22" s="15" t="s">
        <v>130</v>
      </c>
      <c r="D22" s="12"/>
      <c r="E22" s="13" t="s">
        <v>181</v>
      </c>
      <c r="F22" s="12"/>
    </row>
    <row r="23" spans="1:6" ht="22.5" customHeight="1">
      <c r="A23" s="23"/>
      <c r="B23" s="18"/>
      <c r="C23" s="15" t="s">
        <v>40</v>
      </c>
      <c r="D23" s="12"/>
      <c r="E23" s="24" t="s">
        <v>143</v>
      </c>
      <c r="F23" s="12"/>
    </row>
    <row r="24" spans="1:6" ht="22.5" customHeight="1">
      <c r="A24" s="23"/>
      <c r="B24" s="18"/>
      <c r="C24" s="15" t="s">
        <v>149</v>
      </c>
      <c r="D24" s="12"/>
      <c r="E24" s="24" t="s">
        <v>125</v>
      </c>
      <c r="F24" s="12"/>
    </row>
    <row r="25" spans="1:7" ht="22.5" customHeight="1">
      <c r="A25" s="23"/>
      <c r="B25" s="18"/>
      <c r="C25" s="15" t="s">
        <v>94</v>
      </c>
      <c r="D25" s="12"/>
      <c r="E25" s="24" t="s">
        <v>93</v>
      </c>
      <c r="F25" s="12"/>
      <c r="G25" s="1"/>
    </row>
    <row r="26" spans="1:8" ht="22.5" customHeight="1">
      <c r="A26" s="23"/>
      <c r="B26" s="18"/>
      <c r="C26" s="15" t="s">
        <v>141</v>
      </c>
      <c r="D26" s="12">
        <v>30.78</v>
      </c>
      <c r="E26" s="13"/>
      <c r="F26" s="12"/>
      <c r="G26" s="1"/>
      <c r="H26" s="1"/>
    </row>
    <row r="27" spans="1:8" ht="22.5" customHeight="1">
      <c r="A27" s="22"/>
      <c r="B27" s="20"/>
      <c r="C27" s="15" t="s">
        <v>30</v>
      </c>
      <c r="D27" s="12">
        <v>95.28</v>
      </c>
      <c r="E27" s="13"/>
      <c r="F27" s="12"/>
      <c r="G27" s="1"/>
      <c r="H27" s="1"/>
    </row>
    <row r="28" spans="1:8" ht="22.5" customHeight="1">
      <c r="A28" s="23"/>
      <c r="B28" s="18"/>
      <c r="C28" s="15" t="s">
        <v>72</v>
      </c>
      <c r="D28" s="12"/>
      <c r="E28" s="13"/>
      <c r="F28" s="12"/>
      <c r="G28" s="1"/>
      <c r="H28" s="1"/>
    </row>
    <row r="29" spans="1:8" ht="22.5" customHeight="1">
      <c r="A29" s="22"/>
      <c r="B29" s="20"/>
      <c r="C29" s="15" t="s">
        <v>12</v>
      </c>
      <c r="D29" s="12"/>
      <c r="E29" s="13"/>
      <c r="F29" s="12"/>
      <c r="G29" s="1"/>
      <c r="H29" s="1"/>
    </row>
    <row r="30" spans="1:7" ht="22.5" customHeight="1">
      <c r="A30" s="22"/>
      <c r="B30" s="18"/>
      <c r="C30" s="15" t="s">
        <v>108</v>
      </c>
      <c r="D30" s="12"/>
      <c r="E30" s="13"/>
      <c r="F30" s="12"/>
      <c r="G30" s="1"/>
    </row>
    <row r="31" spans="1:6" ht="22.5" customHeight="1">
      <c r="A31" s="22"/>
      <c r="B31" s="18"/>
      <c r="C31" s="15" t="s">
        <v>134</v>
      </c>
      <c r="D31" s="12"/>
      <c r="E31" s="13"/>
      <c r="F31" s="12"/>
    </row>
    <row r="32" spans="1:6" ht="22.5" customHeight="1">
      <c r="A32" s="22"/>
      <c r="B32" s="18"/>
      <c r="C32" s="15" t="s">
        <v>145</v>
      </c>
      <c r="D32" s="12"/>
      <c r="E32" s="13"/>
      <c r="F32" s="12"/>
    </row>
    <row r="33" spans="1:8" ht="22.5" customHeight="1">
      <c r="A33" s="22"/>
      <c r="B33" s="18"/>
      <c r="C33" s="15" t="s">
        <v>91</v>
      </c>
      <c r="D33" s="12"/>
      <c r="E33" s="13"/>
      <c r="F33" s="12"/>
      <c r="G33" s="1"/>
      <c r="H33" s="1"/>
    </row>
    <row r="34" spans="1:6" ht="22.5" customHeight="1">
      <c r="A34" s="21"/>
      <c r="B34" s="18"/>
      <c r="C34" s="15" t="s">
        <v>101</v>
      </c>
      <c r="D34" s="12"/>
      <c r="E34" s="13"/>
      <c r="F34" s="12"/>
    </row>
    <row r="35" spans="1:6" ht="22.5" customHeight="1">
      <c r="A35" s="22"/>
      <c r="B35" s="18"/>
      <c r="C35" s="26"/>
      <c r="D35" s="27"/>
      <c r="E35" s="14"/>
      <c r="F35" s="28"/>
    </row>
    <row r="36" spans="1:6" ht="18" customHeight="1">
      <c r="A36" s="10" t="s">
        <v>35</v>
      </c>
      <c r="B36" s="20">
        <f>SUM(B6)</f>
        <v>567.11</v>
      </c>
      <c r="C36" s="10" t="s">
        <v>28</v>
      </c>
      <c r="D36" s="27">
        <f>D6</f>
        <v>567.11</v>
      </c>
      <c r="E36" s="10" t="s">
        <v>28</v>
      </c>
      <c r="F36" s="28">
        <f>SUM(F6)</f>
        <v>567.11</v>
      </c>
    </row>
    <row r="37" spans="1:6" ht="18" customHeight="1">
      <c r="A37" s="15" t="s">
        <v>22</v>
      </c>
      <c r="B37" s="18">
        <v>0</v>
      </c>
      <c r="C37" s="17" t="s">
        <v>119</v>
      </c>
      <c r="D37" s="27"/>
      <c r="E37" s="17" t="s">
        <v>119</v>
      </c>
      <c r="F37" s="28">
        <f>D37</f>
        <v>0</v>
      </c>
    </row>
    <row r="38" spans="1:6" ht="18" customHeight="1">
      <c r="A38" s="15" t="s">
        <v>45</v>
      </c>
      <c r="B38" s="18">
        <v>0</v>
      </c>
      <c r="C38" s="19"/>
      <c r="D38" s="12"/>
      <c r="E38" s="19"/>
      <c r="F38" s="12"/>
    </row>
    <row r="39" spans="1:6" ht="22.5" customHeight="1">
      <c r="A39" s="15" t="s">
        <v>154</v>
      </c>
      <c r="B39" s="18">
        <v>0</v>
      </c>
      <c r="C39" s="30"/>
      <c r="D39" s="31"/>
      <c r="E39" s="22"/>
      <c r="F39" s="27"/>
    </row>
    <row r="40" spans="1:6" ht="21" customHeight="1">
      <c r="A40" s="22"/>
      <c r="B40" s="18"/>
      <c r="C40" s="21"/>
      <c r="D40" s="31"/>
      <c r="E40" s="21"/>
      <c r="F40" s="31"/>
    </row>
    <row r="41" spans="1:6" ht="18" customHeight="1">
      <c r="A41" s="9" t="s">
        <v>16</v>
      </c>
      <c r="B41" s="20">
        <f>SUM(B36,B37)</f>
        <v>567.11</v>
      </c>
      <c r="C41" s="32" t="s">
        <v>3</v>
      </c>
      <c r="D41" s="31">
        <f>SUM(D36,D37)</f>
        <v>567.11</v>
      </c>
      <c r="E41" s="9" t="s">
        <v>3</v>
      </c>
      <c r="F41" s="12">
        <f>SUM(F36,F37)</f>
        <v>567.11</v>
      </c>
    </row>
  </sheetData>
  <sheetProtection/>
  <mergeCells count="4">
    <mergeCell ref="A3:B3"/>
    <mergeCell ref="A4:B4"/>
    <mergeCell ref="C4:F4"/>
    <mergeCell ref="A2:AC2"/>
  </mergeCells>
  <printOptions horizontalCentered="1"/>
  <pageMargins left="0.7480314960629921" right="0.7480314960629921" top="0.7874015748031497" bottom="0.984251968503937" header="0" footer="0"/>
  <pageSetup fitToHeight="1" fitToWidth="1" horizontalDpi="600" verticalDpi="6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showZeros="0" zoomScalePageLayoutView="0" workbookViewId="0" topLeftCell="A1">
      <selection activeCell="C8" sqref="C8"/>
    </sheetView>
  </sheetViews>
  <sheetFormatPr defaultColWidth="9.16015625" defaultRowHeight="12.75" customHeight="1"/>
  <cols>
    <col min="1" max="1" width="14.16015625" style="0" customWidth="1"/>
    <col min="2" max="2" width="30.83203125" style="0" customWidth="1"/>
    <col min="3" max="3" width="29" style="0" customWidth="1"/>
    <col min="4" max="5" width="21.33203125" style="0" customWidth="1"/>
    <col min="6" max="6" width="19.33203125" style="0" customWidth="1"/>
    <col min="7" max="7" width="21.33203125" style="0" customWidth="1"/>
  </cols>
  <sheetData>
    <row r="1" ht="19.5" customHeight="1">
      <c r="A1" s="1" t="s">
        <v>182</v>
      </c>
    </row>
    <row r="2" spans="1:29" ht="24.75" customHeight="1">
      <c r="A2" s="158" t="s">
        <v>374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ht="19.5" customHeight="1">
      <c r="G3" s="8" t="s">
        <v>86</v>
      </c>
    </row>
    <row r="4" spans="1:7" ht="22.5" customHeight="1">
      <c r="A4" s="36" t="s">
        <v>55</v>
      </c>
      <c r="B4" s="36" t="s">
        <v>150</v>
      </c>
      <c r="C4" s="36" t="s">
        <v>37</v>
      </c>
      <c r="D4" s="36" t="s">
        <v>155</v>
      </c>
      <c r="E4" s="36" t="s">
        <v>122</v>
      </c>
      <c r="F4" s="36" t="s">
        <v>129</v>
      </c>
      <c r="G4" s="36" t="s">
        <v>99</v>
      </c>
    </row>
    <row r="5" spans="1:7" ht="15.75" customHeight="1">
      <c r="A5" s="35" t="s">
        <v>109</v>
      </c>
      <c r="B5" s="35" t="s">
        <v>109</v>
      </c>
      <c r="C5" s="35">
        <v>1</v>
      </c>
      <c r="D5" s="35">
        <v>2</v>
      </c>
      <c r="E5" s="35">
        <v>3</v>
      </c>
      <c r="F5" s="35">
        <v>4</v>
      </c>
      <c r="G5" s="35" t="s">
        <v>109</v>
      </c>
    </row>
    <row r="6" spans="1:7" ht="15.75" customHeight="1">
      <c r="A6" s="79" t="s">
        <v>371</v>
      </c>
      <c r="B6" s="79" t="s">
        <v>265</v>
      </c>
      <c r="C6" s="85">
        <f>D6+E6+F6</f>
        <v>567.11</v>
      </c>
      <c r="D6" s="83">
        <f>D7+D11+D19+D23+D26</f>
        <v>519.11</v>
      </c>
      <c r="E6" s="90">
        <v>24.1</v>
      </c>
      <c r="F6" s="90">
        <v>23.9</v>
      </c>
      <c r="G6" s="35"/>
    </row>
    <row r="7" spans="1:7" ht="12.75" customHeight="1">
      <c r="A7" s="109">
        <v>201</v>
      </c>
      <c r="B7" s="108" t="s">
        <v>329</v>
      </c>
      <c r="C7" s="85">
        <f>D7+E7+F7</f>
        <v>341.1</v>
      </c>
      <c r="D7" s="83">
        <v>296.1</v>
      </c>
      <c r="E7" s="83">
        <v>24.1</v>
      </c>
      <c r="F7" s="83">
        <v>20.9</v>
      </c>
      <c r="G7" s="45"/>
    </row>
    <row r="8" spans="1:7" ht="12.75" customHeight="1">
      <c r="A8" s="108" t="s">
        <v>311</v>
      </c>
      <c r="B8" s="108" t="s">
        <v>351</v>
      </c>
      <c r="C8" s="85">
        <f aca="true" t="shared" si="0" ref="C8:C29">D8+E8+F8</f>
        <v>336.6</v>
      </c>
      <c r="D8" s="83">
        <v>296.1</v>
      </c>
      <c r="E8" s="83">
        <v>19.6</v>
      </c>
      <c r="F8" s="83">
        <v>20.9</v>
      </c>
      <c r="G8" s="45"/>
    </row>
    <row r="9" spans="1:7" ht="12.75" customHeight="1">
      <c r="A9" s="108" t="s">
        <v>323</v>
      </c>
      <c r="B9" s="110" t="s">
        <v>330</v>
      </c>
      <c r="C9" s="85">
        <f t="shared" si="0"/>
        <v>230.89999999999998</v>
      </c>
      <c r="D9" s="83">
        <v>215.2</v>
      </c>
      <c r="E9" s="83">
        <v>15.7</v>
      </c>
      <c r="F9" s="83"/>
      <c r="G9" s="45"/>
    </row>
    <row r="10" spans="1:7" ht="12.75" customHeight="1">
      <c r="A10" s="108" t="s">
        <v>312</v>
      </c>
      <c r="B10" s="110" t="s">
        <v>331</v>
      </c>
      <c r="C10" s="85">
        <f t="shared" si="0"/>
        <v>105.70000000000002</v>
      </c>
      <c r="D10" s="83">
        <v>80.9</v>
      </c>
      <c r="E10" s="83">
        <v>3.9</v>
      </c>
      <c r="F10" s="83">
        <v>20.9</v>
      </c>
      <c r="G10" s="45"/>
    </row>
    <row r="11" spans="1:7" ht="12.75" customHeight="1">
      <c r="A11" s="108" t="s">
        <v>307</v>
      </c>
      <c r="B11" s="108" t="s">
        <v>332</v>
      </c>
      <c r="C11" s="85">
        <f t="shared" si="0"/>
        <v>74.13</v>
      </c>
      <c r="D11" s="85">
        <v>74.13</v>
      </c>
      <c r="E11" s="85"/>
      <c r="F11" s="83"/>
      <c r="G11" s="45"/>
    </row>
    <row r="12" spans="1:7" ht="12.75" customHeight="1">
      <c r="A12" s="108" t="s">
        <v>313</v>
      </c>
      <c r="B12" s="108" t="s">
        <v>346</v>
      </c>
      <c r="C12" s="85">
        <f t="shared" si="0"/>
        <v>71.87</v>
      </c>
      <c r="D12" s="85">
        <v>71.87</v>
      </c>
      <c r="E12" s="85"/>
      <c r="F12" s="83"/>
      <c r="G12" s="45"/>
    </row>
    <row r="13" spans="1:7" ht="12.75" customHeight="1">
      <c r="A13" s="108" t="s">
        <v>314</v>
      </c>
      <c r="B13" s="110" t="s">
        <v>337</v>
      </c>
      <c r="C13" s="85">
        <f t="shared" si="0"/>
        <v>8.63</v>
      </c>
      <c r="D13" s="85">
        <v>8.63</v>
      </c>
      <c r="E13" s="85"/>
      <c r="F13" s="83"/>
      <c r="G13" s="45"/>
    </row>
    <row r="14" spans="1:7" ht="12.75" customHeight="1">
      <c r="A14" s="108" t="s">
        <v>315</v>
      </c>
      <c r="B14" s="110" t="s">
        <v>338</v>
      </c>
      <c r="C14" s="85">
        <f t="shared" si="0"/>
        <v>63.24</v>
      </c>
      <c r="D14" s="85">
        <v>63.24</v>
      </c>
      <c r="E14" s="85"/>
      <c r="F14" s="83"/>
      <c r="G14" s="45"/>
    </row>
    <row r="15" spans="1:7" ht="12.75" customHeight="1">
      <c r="A15" s="108" t="s">
        <v>328</v>
      </c>
      <c r="B15" s="108" t="s">
        <v>347</v>
      </c>
      <c r="C15" s="85">
        <f t="shared" si="0"/>
        <v>2.26</v>
      </c>
      <c r="D15" s="85">
        <v>2.26</v>
      </c>
      <c r="E15" s="85"/>
      <c r="F15" s="83"/>
      <c r="G15" s="45"/>
    </row>
    <row r="16" spans="1:7" ht="12.75" customHeight="1">
      <c r="A16" s="108" t="s">
        <v>316</v>
      </c>
      <c r="B16" s="110" t="s">
        <v>339</v>
      </c>
      <c r="C16" s="85">
        <f t="shared" si="0"/>
        <v>0.6</v>
      </c>
      <c r="D16" s="85">
        <v>0.6</v>
      </c>
      <c r="E16" s="85"/>
      <c r="F16" s="83"/>
      <c r="G16" s="45"/>
    </row>
    <row r="17" spans="1:7" ht="12.75" customHeight="1">
      <c r="A17" s="108" t="s">
        <v>317</v>
      </c>
      <c r="B17" s="110" t="s">
        <v>340</v>
      </c>
      <c r="C17" s="85">
        <f t="shared" si="0"/>
        <v>0.66</v>
      </c>
      <c r="D17" s="85">
        <v>0.66</v>
      </c>
      <c r="E17" s="85"/>
      <c r="F17" s="83"/>
      <c r="G17" s="45"/>
    </row>
    <row r="18" spans="1:7" ht="12.75" customHeight="1">
      <c r="A18" s="108" t="s">
        <v>318</v>
      </c>
      <c r="B18" s="110" t="s">
        <v>341</v>
      </c>
      <c r="C18" s="85">
        <f t="shared" si="0"/>
        <v>1</v>
      </c>
      <c r="D18" s="85">
        <v>1</v>
      </c>
      <c r="E18" s="85"/>
      <c r="F18" s="83"/>
      <c r="G18" s="45"/>
    </row>
    <row r="19" spans="1:7" ht="12.75" customHeight="1">
      <c r="A19" s="108" t="s">
        <v>308</v>
      </c>
      <c r="B19" s="108" t="s">
        <v>333</v>
      </c>
      <c r="C19" s="85">
        <f t="shared" si="0"/>
        <v>30.32</v>
      </c>
      <c r="D19" s="85">
        <v>30.32</v>
      </c>
      <c r="E19" s="85"/>
      <c r="F19" s="83"/>
      <c r="G19" s="45"/>
    </row>
    <row r="20" spans="1:7" ht="12.75" customHeight="1">
      <c r="A20" s="108" t="s">
        <v>319</v>
      </c>
      <c r="B20" s="108" t="s">
        <v>348</v>
      </c>
      <c r="C20" s="85">
        <f t="shared" si="0"/>
        <v>30.32</v>
      </c>
      <c r="D20" s="85">
        <v>30.32</v>
      </c>
      <c r="E20" s="85"/>
      <c r="F20" s="83"/>
      <c r="G20" s="45"/>
    </row>
    <row r="21" spans="1:7" ht="12.75" customHeight="1">
      <c r="A21" s="108" t="s">
        <v>320</v>
      </c>
      <c r="B21" s="110" t="s">
        <v>342</v>
      </c>
      <c r="C21" s="85">
        <f t="shared" si="0"/>
        <v>19.55</v>
      </c>
      <c r="D21" s="85">
        <v>19.55</v>
      </c>
      <c r="E21" s="85"/>
      <c r="F21" s="83"/>
      <c r="G21" s="45"/>
    </row>
    <row r="22" spans="1:7" ht="12.75" customHeight="1">
      <c r="A22" s="108" t="s">
        <v>321</v>
      </c>
      <c r="B22" s="110" t="s">
        <v>343</v>
      </c>
      <c r="C22" s="85">
        <f t="shared" si="0"/>
        <v>10.77</v>
      </c>
      <c r="D22" s="83">
        <v>10.77</v>
      </c>
      <c r="E22" s="83"/>
      <c r="F22" s="83"/>
      <c r="G22" s="45"/>
    </row>
    <row r="23" spans="1:7" ht="12.75" customHeight="1">
      <c r="A23" s="108" t="s">
        <v>309</v>
      </c>
      <c r="B23" s="111" t="s">
        <v>334</v>
      </c>
      <c r="C23" s="85">
        <f t="shared" si="0"/>
        <v>30.78</v>
      </c>
      <c r="D23" s="85">
        <v>30.78</v>
      </c>
      <c r="E23" s="85"/>
      <c r="F23" s="83"/>
      <c r="G23" s="45"/>
    </row>
    <row r="24" spans="1:7" ht="12.75" customHeight="1">
      <c r="A24" s="108" t="s">
        <v>322</v>
      </c>
      <c r="B24" s="111" t="s">
        <v>349</v>
      </c>
      <c r="C24" s="85">
        <f t="shared" si="0"/>
        <v>30.78</v>
      </c>
      <c r="D24" s="85">
        <v>30.78</v>
      </c>
      <c r="E24" s="85"/>
      <c r="F24" s="83"/>
      <c r="G24" s="45"/>
    </row>
    <row r="25" spans="1:7" ht="12.75" customHeight="1">
      <c r="A25" s="108" t="s">
        <v>324</v>
      </c>
      <c r="B25" s="110" t="s">
        <v>344</v>
      </c>
      <c r="C25" s="85">
        <f t="shared" si="0"/>
        <v>30.78</v>
      </c>
      <c r="D25" s="85">
        <v>30.78</v>
      </c>
      <c r="E25" s="85"/>
      <c r="F25" s="83"/>
      <c r="G25" s="45"/>
    </row>
    <row r="26" spans="1:7" ht="12.75" customHeight="1">
      <c r="A26" s="108" t="s">
        <v>310</v>
      </c>
      <c r="B26" s="111" t="s">
        <v>335</v>
      </c>
      <c r="C26" s="85">
        <f>D26+E26+F26</f>
        <v>95.28</v>
      </c>
      <c r="D26" s="83">
        <v>87.78</v>
      </c>
      <c r="E26" s="83">
        <v>4.5</v>
      </c>
      <c r="F26" s="83">
        <v>3</v>
      </c>
      <c r="G26" s="45"/>
    </row>
    <row r="27" spans="1:7" ht="12.75" customHeight="1">
      <c r="A27" s="108" t="s">
        <v>325</v>
      </c>
      <c r="B27" s="111" t="s">
        <v>350</v>
      </c>
      <c r="C27" s="85">
        <f t="shared" si="0"/>
        <v>95.28</v>
      </c>
      <c r="D27" s="83">
        <v>87.78</v>
      </c>
      <c r="E27" s="83">
        <v>4.5</v>
      </c>
      <c r="F27" s="83">
        <v>3</v>
      </c>
      <c r="G27" s="45"/>
    </row>
    <row r="28" spans="1:7" ht="12.75" customHeight="1">
      <c r="A28" s="108" t="s">
        <v>326</v>
      </c>
      <c r="B28" s="110" t="s">
        <v>336</v>
      </c>
      <c r="C28" s="85">
        <f t="shared" si="0"/>
        <v>92.28</v>
      </c>
      <c r="D28" s="83">
        <v>87.78</v>
      </c>
      <c r="E28" s="83">
        <v>4.5</v>
      </c>
      <c r="F28" s="83"/>
      <c r="G28" s="45"/>
    </row>
    <row r="29" spans="1:7" ht="12.75" customHeight="1">
      <c r="A29" s="108" t="s">
        <v>327</v>
      </c>
      <c r="B29" s="110" t="s">
        <v>345</v>
      </c>
      <c r="C29" s="85">
        <f t="shared" si="0"/>
        <v>3</v>
      </c>
      <c r="D29" s="83"/>
      <c r="E29" s="83"/>
      <c r="F29" s="83">
        <v>3</v>
      </c>
      <c r="G29" s="45"/>
    </row>
    <row r="30" spans="1:7" ht="12.75" customHeight="1">
      <c r="A30" s="77"/>
      <c r="B30" s="77"/>
      <c r="C30" s="85">
        <f>D30+E30+F30</f>
        <v>0</v>
      </c>
      <c r="D30" s="83"/>
      <c r="E30" s="83"/>
      <c r="F30" s="83"/>
      <c r="G30" s="45"/>
    </row>
  </sheetData>
  <sheetProtection/>
  <mergeCells count="1">
    <mergeCell ref="A2:AC2"/>
  </mergeCells>
  <printOptions horizontalCentered="1"/>
  <pageMargins left="0.5905511811023622" right="0.5905511811023622" top="0.7874015748031495" bottom="0.77" header="0.4999999924907534" footer="0.4999999924907534"/>
  <pageSetup fitToHeight="1000" fitToWidth="1" horizontalDpi="600" verticalDpi="600" orientation="landscape" paperSize="9" r:id="rId1"/>
  <ignoredErrors>
    <ignoredError sqref="A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showGridLines="0" showZeros="0" zoomScale="115" zoomScaleNormal="115" zoomScalePageLayoutView="0" workbookViewId="0" topLeftCell="A13">
      <selection activeCell="C8" sqref="C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29" style="0" customWidth="1"/>
    <col min="4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183</v>
      </c>
    </row>
    <row r="2" spans="1:29" ht="28.5" customHeight="1">
      <c r="A2" s="158" t="s">
        <v>374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ht="22.5" customHeight="1">
      <c r="G3" s="8" t="s">
        <v>86</v>
      </c>
    </row>
    <row r="4" spans="1:7" ht="22.5" customHeight="1">
      <c r="A4" s="36" t="s">
        <v>80</v>
      </c>
      <c r="B4" s="36" t="s">
        <v>142</v>
      </c>
      <c r="C4" s="36" t="s">
        <v>37</v>
      </c>
      <c r="D4" s="36" t="s">
        <v>155</v>
      </c>
      <c r="E4" s="36" t="s">
        <v>122</v>
      </c>
      <c r="F4" s="36" t="s">
        <v>129</v>
      </c>
      <c r="G4" s="36" t="s">
        <v>99</v>
      </c>
    </row>
    <row r="5" spans="1:7" ht="15.75" customHeight="1">
      <c r="A5" s="35" t="s">
        <v>109</v>
      </c>
      <c r="B5" s="35" t="s">
        <v>109</v>
      </c>
      <c r="C5" s="35">
        <v>1</v>
      </c>
      <c r="D5" s="35">
        <v>2</v>
      </c>
      <c r="E5" s="35">
        <v>3</v>
      </c>
      <c r="F5" s="35">
        <v>4</v>
      </c>
      <c r="G5" s="35" t="s">
        <v>109</v>
      </c>
    </row>
    <row r="6" spans="1:7" ht="12.75" customHeight="1">
      <c r="A6" s="43" t="s">
        <v>371</v>
      </c>
      <c r="B6" s="43" t="s">
        <v>37</v>
      </c>
      <c r="C6" s="85">
        <f>D6+E6+F6</f>
        <v>567.11</v>
      </c>
      <c r="D6" s="85">
        <f>D7+D16+D24</f>
        <v>519.11</v>
      </c>
      <c r="E6" s="85">
        <v>24.1</v>
      </c>
      <c r="F6" s="85">
        <f>F7+F16+F24</f>
        <v>23.9</v>
      </c>
      <c r="G6" s="45"/>
    </row>
    <row r="7" spans="1:7" ht="12.75" customHeight="1">
      <c r="A7" s="77" t="s">
        <v>135</v>
      </c>
      <c r="B7" s="77" t="s">
        <v>89</v>
      </c>
      <c r="C7" s="85">
        <f>D7+E7+F7</f>
        <v>504.84</v>
      </c>
      <c r="D7" s="85">
        <f>SUM(D8:D15)</f>
        <v>504.84</v>
      </c>
      <c r="E7" s="85">
        <f>SUM(E8:E15)</f>
        <v>0</v>
      </c>
      <c r="F7" s="85">
        <f>SUM(F8:F15)</f>
        <v>0</v>
      </c>
      <c r="G7" s="45"/>
    </row>
    <row r="8" spans="1:7" ht="12.75" customHeight="1">
      <c r="A8" s="77" t="s">
        <v>14</v>
      </c>
      <c r="B8" s="77" t="s">
        <v>146</v>
      </c>
      <c r="C8" s="85">
        <f>D8+E8+F8</f>
        <v>189.48</v>
      </c>
      <c r="D8" s="85">
        <v>189.48</v>
      </c>
      <c r="E8" s="85"/>
      <c r="F8" s="85"/>
      <c r="G8" s="45"/>
    </row>
    <row r="9" spans="1:7" ht="12.75" customHeight="1">
      <c r="A9" s="77" t="s">
        <v>56</v>
      </c>
      <c r="B9" s="77" t="s">
        <v>78</v>
      </c>
      <c r="C9" s="85">
        <f>D9+E9+F9</f>
        <v>157.68</v>
      </c>
      <c r="D9" s="85">
        <v>157.68</v>
      </c>
      <c r="E9" s="85"/>
      <c r="F9" s="85"/>
      <c r="G9" s="45"/>
    </row>
    <row r="10" spans="1:7" ht="12.75" customHeight="1">
      <c r="A10" s="77" t="s">
        <v>106</v>
      </c>
      <c r="B10" s="77" t="s">
        <v>167</v>
      </c>
      <c r="C10" s="85">
        <f aca="true" t="shared" si="0" ref="C10:C26">D10+E10+F10</f>
        <v>14.64</v>
      </c>
      <c r="D10" s="85">
        <v>14.64</v>
      </c>
      <c r="E10" s="85"/>
      <c r="F10" s="85"/>
      <c r="G10" s="45"/>
    </row>
    <row r="11" spans="1:7" ht="12.75" customHeight="1">
      <c r="A11" s="77" t="s">
        <v>148</v>
      </c>
      <c r="B11" s="77" t="s">
        <v>1</v>
      </c>
      <c r="C11" s="85">
        <f t="shared" si="0"/>
        <v>63.24</v>
      </c>
      <c r="D11" s="85">
        <v>63.24</v>
      </c>
      <c r="E11" s="85"/>
      <c r="F11" s="85"/>
      <c r="G11" s="45"/>
    </row>
    <row r="12" spans="1:7" ht="12.75" customHeight="1">
      <c r="A12" s="77" t="s">
        <v>267</v>
      </c>
      <c r="B12" s="77" t="s">
        <v>266</v>
      </c>
      <c r="C12" s="85">
        <f t="shared" si="0"/>
        <v>30.32</v>
      </c>
      <c r="D12" s="85">
        <v>30.32</v>
      </c>
      <c r="E12" s="85"/>
      <c r="F12" s="85"/>
      <c r="G12" s="45"/>
    </row>
    <row r="13" spans="1:7" ht="12.75" customHeight="1">
      <c r="A13" s="77" t="s">
        <v>269</v>
      </c>
      <c r="B13" s="77" t="s">
        <v>100</v>
      </c>
      <c r="C13" s="85">
        <f t="shared" si="0"/>
        <v>2.26</v>
      </c>
      <c r="D13" s="85">
        <v>2.26</v>
      </c>
      <c r="E13" s="85"/>
      <c r="F13" s="85"/>
      <c r="G13" s="45"/>
    </row>
    <row r="14" spans="1:7" ht="12.75" customHeight="1">
      <c r="A14" s="77" t="s">
        <v>268</v>
      </c>
      <c r="B14" s="77" t="s">
        <v>136</v>
      </c>
      <c r="C14" s="85">
        <f t="shared" si="0"/>
        <v>30.78</v>
      </c>
      <c r="D14" s="85">
        <v>30.78</v>
      </c>
      <c r="E14" s="85"/>
      <c r="F14" s="85"/>
      <c r="G14" s="45"/>
    </row>
    <row r="15" spans="1:7" ht="12.75" customHeight="1">
      <c r="A15" s="77" t="s">
        <v>138</v>
      </c>
      <c r="B15" s="77" t="s">
        <v>67</v>
      </c>
      <c r="C15" s="85">
        <f t="shared" si="0"/>
        <v>16.44</v>
      </c>
      <c r="D15" s="85">
        <v>16.44</v>
      </c>
      <c r="E15" s="85"/>
      <c r="F15" s="85"/>
      <c r="G15" s="45"/>
    </row>
    <row r="16" spans="1:7" ht="12.75" customHeight="1">
      <c r="A16" s="77" t="s">
        <v>88</v>
      </c>
      <c r="B16" s="77" t="s">
        <v>111</v>
      </c>
      <c r="C16" s="85">
        <f t="shared" si="0"/>
        <v>48</v>
      </c>
      <c r="D16" s="85">
        <f>SUM(D17:D23)</f>
        <v>0</v>
      </c>
      <c r="E16" s="85">
        <v>24.1</v>
      </c>
      <c r="F16" s="85">
        <v>23.9</v>
      </c>
      <c r="G16" s="45"/>
    </row>
    <row r="17" spans="1:7" ht="12.75" customHeight="1">
      <c r="A17" s="77" t="s">
        <v>60</v>
      </c>
      <c r="B17" s="77" t="s">
        <v>71</v>
      </c>
      <c r="C17" s="85">
        <f t="shared" si="0"/>
        <v>21.2</v>
      </c>
      <c r="D17" s="85"/>
      <c r="E17" s="85">
        <v>10.7</v>
      </c>
      <c r="F17" s="85">
        <v>10.5</v>
      </c>
      <c r="G17" s="45"/>
    </row>
    <row r="18" spans="1:7" ht="12.75" customHeight="1">
      <c r="A18" s="77" t="s">
        <v>19</v>
      </c>
      <c r="B18" s="77" t="s">
        <v>158</v>
      </c>
      <c r="C18" s="85">
        <f t="shared" si="0"/>
        <v>4.9</v>
      </c>
      <c r="D18" s="85"/>
      <c r="E18" s="85">
        <v>0.9</v>
      </c>
      <c r="F18" s="85">
        <v>4</v>
      </c>
      <c r="G18" s="45"/>
    </row>
    <row r="19" spans="1:7" ht="12.75" customHeight="1">
      <c r="A19" s="77" t="s">
        <v>61</v>
      </c>
      <c r="B19" s="77" t="s">
        <v>58</v>
      </c>
      <c r="C19" s="85">
        <f t="shared" si="0"/>
        <v>6.9</v>
      </c>
      <c r="D19" s="85"/>
      <c r="E19" s="85">
        <v>2.9</v>
      </c>
      <c r="F19" s="85">
        <v>4</v>
      </c>
      <c r="G19" s="45"/>
    </row>
    <row r="20" spans="1:7" ht="12.75" customHeight="1">
      <c r="A20" s="77" t="s">
        <v>20</v>
      </c>
      <c r="B20" s="77" t="s">
        <v>10</v>
      </c>
      <c r="C20" s="85">
        <f t="shared" si="0"/>
        <v>7.4</v>
      </c>
      <c r="D20" s="85"/>
      <c r="E20" s="85">
        <v>6.9</v>
      </c>
      <c r="F20" s="85">
        <v>0.5</v>
      </c>
      <c r="G20" s="45"/>
    </row>
    <row r="21" spans="1:7" ht="12.75" customHeight="1">
      <c r="A21" s="77" t="s">
        <v>8</v>
      </c>
      <c r="B21" s="77" t="s">
        <v>161</v>
      </c>
      <c r="C21" s="85">
        <f t="shared" si="0"/>
        <v>5.4</v>
      </c>
      <c r="D21" s="85"/>
      <c r="E21" s="85">
        <v>2.4</v>
      </c>
      <c r="F21" s="85">
        <v>3</v>
      </c>
      <c r="G21" s="45"/>
    </row>
    <row r="22" spans="1:7" ht="12.75" customHeight="1">
      <c r="A22" s="77" t="s">
        <v>95</v>
      </c>
      <c r="B22" s="77" t="s">
        <v>159</v>
      </c>
      <c r="C22" s="85">
        <f t="shared" si="0"/>
        <v>1.9</v>
      </c>
      <c r="D22" s="85"/>
      <c r="E22" s="85"/>
      <c r="F22" s="85">
        <v>1.9</v>
      </c>
      <c r="G22" s="45"/>
    </row>
    <row r="23" spans="1:7" ht="12.75" customHeight="1">
      <c r="A23" s="108" t="s">
        <v>352</v>
      </c>
      <c r="B23" s="108" t="s">
        <v>353</v>
      </c>
      <c r="C23" s="85">
        <f t="shared" si="0"/>
        <v>0.3</v>
      </c>
      <c r="D23" s="85"/>
      <c r="E23" s="85">
        <v>0.3</v>
      </c>
      <c r="F23" s="85"/>
      <c r="G23" s="45"/>
    </row>
    <row r="24" spans="1:7" ht="12.75" customHeight="1">
      <c r="A24" s="77" t="s">
        <v>44</v>
      </c>
      <c r="B24" s="77" t="s">
        <v>270</v>
      </c>
      <c r="C24" s="85">
        <f t="shared" si="0"/>
        <v>14.27</v>
      </c>
      <c r="D24" s="85">
        <f>SUM(D25:D26)</f>
        <v>14.27</v>
      </c>
      <c r="E24" s="85"/>
      <c r="F24" s="85">
        <f>SUM(F25:F26)</f>
        <v>0</v>
      </c>
      <c r="G24" s="45"/>
    </row>
    <row r="25" spans="1:7" ht="12.75" customHeight="1">
      <c r="A25" s="77" t="s">
        <v>271</v>
      </c>
      <c r="B25" s="77" t="s">
        <v>272</v>
      </c>
      <c r="C25" s="85">
        <f t="shared" si="0"/>
        <v>8.21</v>
      </c>
      <c r="D25" s="85">
        <v>8.21</v>
      </c>
      <c r="E25" s="85"/>
      <c r="F25" s="85"/>
      <c r="G25" s="45"/>
    </row>
    <row r="26" spans="1:7" ht="12.75" customHeight="1">
      <c r="A26" s="77" t="s">
        <v>65</v>
      </c>
      <c r="B26" s="77" t="s">
        <v>29</v>
      </c>
      <c r="C26" s="85">
        <f t="shared" si="0"/>
        <v>6.06</v>
      </c>
      <c r="D26" s="85">
        <v>6.06</v>
      </c>
      <c r="E26" s="85"/>
      <c r="F26" s="85"/>
      <c r="G26" s="45"/>
    </row>
    <row r="27" spans="1:7" ht="12.75" customHeight="1">
      <c r="A27" s="43"/>
      <c r="B27" s="43"/>
      <c r="C27" s="85"/>
      <c r="D27" s="85"/>
      <c r="F27" s="85"/>
      <c r="G27" s="45"/>
    </row>
    <row r="28" spans="1:7" ht="12.75" customHeight="1">
      <c r="A28" s="43"/>
      <c r="B28" s="43"/>
      <c r="C28" s="85"/>
      <c r="D28" s="85"/>
      <c r="F28" s="85"/>
      <c r="G28" s="45"/>
    </row>
    <row r="29" spans="1:7" ht="12.75" customHeight="1">
      <c r="A29" s="48"/>
      <c r="B29" s="43"/>
      <c r="C29" s="85"/>
      <c r="D29" s="85"/>
      <c r="E29" s="85"/>
      <c r="F29" s="85"/>
      <c r="G29" s="45"/>
    </row>
    <row r="30" spans="1:7" ht="12.75" customHeight="1">
      <c r="A30" s="43"/>
      <c r="B30" s="43"/>
      <c r="C30" s="85"/>
      <c r="D30" s="85"/>
      <c r="E30" s="85"/>
      <c r="F30" s="85"/>
      <c r="G30" s="45"/>
    </row>
  </sheetData>
  <sheetProtection/>
  <mergeCells count="1">
    <mergeCell ref="A2:AC2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showGridLines="0" showZeros="0" zoomScalePageLayoutView="0" workbookViewId="0" topLeftCell="A4">
      <selection activeCell="C8" sqref="C8"/>
    </sheetView>
  </sheetViews>
  <sheetFormatPr defaultColWidth="9.16015625" defaultRowHeight="12.75" customHeight="1"/>
  <cols>
    <col min="1" max="1" width="13.66015625" style="0" customWidth="1"/>
    <col min="2" max="2" width="34.83203125" style="0" customWidth="1"/>
    <col min="3" max="3" width="29" style="0" customWidth="1"/>
    <col min="4" max="6" width="21.33203125" style="0" customWidth="1"/>
  </cols>
  <sheetData>
    <row r="1" ht="30" customHeight="1">
      <c r="A1" s="1" t="s">
        <v>184</v>
      </c>
    </row>
    <row r="2" spans="1:29" ht="28.5" customHeight="1">
      <c r="A2" s="158" t="s">
        <v>374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</row>
    <row r="3" ht="22.5" customHeight="1">
      <c r="F3" s="8" t="s">
        <v>86</v>
      </c>
    </row>
    <row r="4" spans="1:6" ht="22.5" customHeight="1">
      <c r="A4" s="36" t="s">
        <v>55</v>
      </c>
      <c r="B4" s="36" t="s">
        <v>150</v>
      </c>
      <c r="C4" s="36" t="s">
        <v>37</v>
      </c>
      <c r="D4" s="36" t="s">
        <v>155</v>
      </c>
      <c r="E4" s="36" t="s">
        <v>122</v>
      </c>
      <c r="F4" s="36" t="s">
        <v>99</v>
      </c>
    </row>
    <row r="5" spans="1:6" ht="16.5" customHeight="1">
      <c r="A5" s="35" t="s">
        <v>109</v>
      </c>
      <c r="B5" s="35" t="s">
        <v>109</v>
      </c>
      <c r="C5" s="35">
        <v>1</v>
      </c>
      <c r="D5" s="35">
        <v>2</v>
      </c>
      <c r="E5" s="35">
        <v>3</v>
      </c>
      <c r="F5" s="35" t="s">
        <v>109</v>
      </c>
    </row>
    <row r="6" spans="1:6" ht="16.5" customHeight="1">
      <c r="A6" s="79" t="s">
        <v>371</v>
      </c>
      <c r="B6" s="78" t="s">
        <v>265</v>
      </c>
      <c r="C6" s="83">
        <f>D6+E6</f>
        <v>543.21</v>
      </c>
      <c r="D6" s="83">
        <f>D7+D19+D11+D23+D26</f>
        <v>519.11</v>
      </c>
      <c r="E6" s="83">
        <v>24.1</v>
      </c>
      <c r="F6" s="46"/>
    </row>
    <row r="7" spans="1:6" ht="12.75" customHeight="1">
      <c r="A7" s="109">
        <v>201</v>
      </c>
      <c r="B7" s="108" t="s">
        <v>329</v>
      </c>
      <c r="C7" s="83">
        <f aca="true" t="shared" si="0" ref="C7:C28">D7+E7</f>
        <v>315.70000000000005</v>
      </c>
      <c r="D7" s="83">
        <v>296.1</v>
      </c>
      <c r="E7" s="83">
        <v>19.6</v>
      </c>
      <c r="F7" s="45"/>
    </row>
    <row r="8" spans="1:6" ht="12.75" customHeight="1">
      <c r="A8" s="108" t="s">
        <v>311</v>
      </c>
      <c r="B8" s="108" t="s">
        <v>351</v>
      </c>
      <c r="C8" s="83">
        <f t="shared" si="0"/>
        <v>315.70000000000005</v>
      </c>
      <c r="D8" s="83">
        <v>296.1</v>
      </c>
      <c r="E8" s="83">
        <v>19.6</v>
      </c>
      <c r="F8" s="45"/>
    </row>
    <row r="9" spans="1:6" ht="12.75" customHeight="1">
      <c r="A9" s="108" t="s">
        <v>323</v>
      </c>
      <c r="B9" s="110" t="s">
        <v>330</v>
      </c>
      <c r="C9" s="83">
        <f t="shared" si="0"/>
        <v>230.89999999999998</v>
      </c>
      <c r="D9" s="83">
        <v>215.2</v>
      </c>
      <c r="E9" s="83">
        <v>15.7</v>
      </c>
      <c r="F9" s="45"/>
    </row>
    <row r="10" spans="1:6" ht="12.75" customHeight="1">
      <c r="A10" s="108" t="s">
        <v>312</v>
      </c>
      <c r="B10" s="110" t="s">
        <v>331</v>
      </c>
      <c r="C10" s="83">
        <f t="shared" si="0"/>
        <v>84.80000000000001</v>
      </c>
      <c r="D10" s="83">
        <v>80.9</v>
      </c>
      <c r="E10" s="83">
        <v>3.9</v>
      </c>
      <c r="F10" s="45"/>
    </row>
    <row r="11" spans="1:6" ht="12.75" customHeight="1">
      <c r="A11" s="108" t="s">
        <v>307</v>
      </c>
      <c r="B11" s="108" t="s">
        <v>332</v>
      </c>
      <c r="C11" s="83">
        <f t="shared" si="0"/>
        <v>74.13</v>
      </c>
      <c r="D11" s="85">
        <v>74.13</v>
      </c>
      <c r="E11" s="85"/>
      <c r="F11" s="45"/>
    </row>
    <row r="12" spans="1:6" ht="12.75" customHeight="1">
      <c r="A12" s="108" t="s">
        <v>313</v>
      </c>
      <c r="B12" s="108" t="s">
        <v>346</v>
      </c>
      <c r="C12" s="83">
        <f t="shared" si="0"/>
        <v>71.87</v>
      </c>
      <c r="D12" s="85">
        <v>71.87</v>
      </c>
      <c r="E12" s="85"/>
      <c r="F12" s="45"/>
    </row>
    <row r="13" spans="1:6" ht="12.75" customHeight="1">
      <c r="A13" s="108" t="s">
        <v>314</v>
      </c>
      <c r="B13" s="110" t="s">
        <v>337</v>
      </c>
      <c r="C13" s="83">
        <f t="shared" si="0"/>
        <v>8.63</v>
      </c>
      <c r="D13" s="85">
        <v>8.63</v>
      </c>
      <c r="E13" s="85"/>
      <c r="F13" s="45"/>
    </row>
    <row r="14" spans="1:6" ht="12.75" customHeight="1">
      <c r="A14" s="108" t="s">
        <v>315</v>
      </c>
      <c r="B14" s="110" t="s">
        <v>338</v>
      </c>
      <c r="C14" s="83">
        <f t="shared" si="0"/>
        <v>63.24</v>
      </c>
      <c r="D14" s="85">
        <v>63.24</v>
      </c>
      <c r="E14" s="85"/>
      <c r="F14" s="45"/>
    </row>
    <row r="15" spans="1:6" ht="12.75" customHeight="1">
      <c r="A15" s="108" t="s">
        <v>328</v>
      </c>
      <c r="B15" s="108" t="s">
        <v>347</v>
      </c>
      <c r="C15" s="83">
        <f t="shared" si="0"/>
        <v>2.26</v>
      </c>
      <c r="D15" s="85">
        <v>2.26</v>
      </c>
      <c r="E15" s="85"/>
      <c r="F15" s="45"/>
    </row>
    <row r="16" spans="1:6" ht="12.75" customHeight="1">
      <c r="A16" s="108" t="s">
        <v>316</v>
      </c>
      <c r="B16" s="110" t="s">
        <v>339</v>
      </c>
      <c r="C16" s="83">
        <f t="shared" si="0"/>
        <v>0.6</v>
      </c>
      <c r="D16" s="85">
        <v>0.6</v>
      </c>
      <c r="E16" s="85"/>
      <c r="F16" s="45"/>
    </row>
    <row r="17" spans="1:6" ht="12.75" customHeight="1">
      <c r="A17" s="108" t="s">
        <v>317</v>
      </c>
      <c r="B17" s="110" t="s">
        <v>340</v>
      </c>
      <c r="C17" s="83">
        <f t="shared" si="0"/>
        <v>0.66</v>
      </c>
      <c r="D17" s="85">
        <v>0.66</v>
      </c>
      <c r="E17" s="85"/>
      <c r="F17" s="45"/>
    </row>
    <row r="18" spans="1:6" ht="12.75" customHeight="1">
      <c r="A18" s="108" t="s">
        <v>318</v>
      </c>
      <c r="B18" s="110" t="s">
        <v>341</v>
      </c>
      <c r="C18" s="83">
        <f t="shared" si="0"/>
        <v>1</v>
      </c>
      <c r="D18" s="85">
        <v>1</v>
      </c>
      <c r="E18" s="85"/>
      <c r="F18" s="45"/>
    </row>
    <row r="19" spans="1:6" ht="12.75" customHeight="1">
      <c r="A19" s="108" t="s">
        <v>308</v>
      </c>
      <c r="B19" s="108" t="s">
        <v>333</v>
      </c>
      <c r="C19" s="83">
        <f t="shared" si="0"/>
        <v>30.32</v>
      </c>
      <c r="D19" s="85">
        <v>30.32</v>
      </c>
      <c r="E19" s="85"/>
      <c r="F19" s="45"/>
    </row>
    <row r="20" spans="1:6" ht="12.75" customHeight="1">
      <c r="A20" s="108" t="s">
        <v>319</v>
      </c>
      <c r="B20" s="108" t="s">
        <v>348</v>
      </c>
      <c r="C20" s="83">
        <f t="shared" si="0"/>
        <v>30.32</v>
      </c>
      <c r="D20" s="85">
        <v>30.32</v>
      </c>
      <c r="E20" s="85"/>
      <c r="F20" s="45"/>
    </row>
    <row r="21" spans="1:6" ht="12.75" customHeight="1">
      <c r="A21" s="108" t="s">
        <v>320</v>
      </c>
      <c r="B21" s="110" t="s">
        <v>342</v>
      </c>
      <c r="C21" s="83">
        <f t="shared" si="0"/>
        <v>19.55</v>
      </c>
      <c r="D21" s="85">
        <v>19.55</v>
      </c>
      <c r="E21" s="85"/>
      <c r="F21" s="45"/>
    </row>
    <row r="22" spans="1:6" ht="12.75" customHeight="1">
      <c r="A22" s="108" t="s">
        <v>321</v>
      </c>
      <c r="B22" s="110" t="s">
        <v>343</v>
      </c>
      <c r="C22" s="83">
        <f t="shared" si="0"/>
        <v>10.77</v>
      </c>
      <c r="D22" s="83">
        <v>10.77</v>
      </c>
      <c r="E22" s="83"/>
      <c r="F22" s="45"/>
    </row>
    <row r="23" spans="1:6" ht="12.75" customHeight="1">
      <c r="A23" s="108" t="s">
        <v>309</v>
      </c>
      <c r="B23" s="111" t="s">
        <v>334</v>
      </c>
      <c r="C23" s="83">
        <f t="shared" si="0"/>
        <v>30.78</v>
      </c>
      <c r="D23" s="85">
        <v>30.78</v>
      </c>
      <c r="E23" s="85"/>
      <c r="F23" s="45"/>
    </row>
    <row r="24" spans="1:6" ht="12.75" customHeight="1">
      <c r="A24" s="108" t="s">
        <v>322</v>
      </c>
      <c r="B24" s="111" t="s">
        <v>349</v>
      </c>
      <c r="C24" s="83">
        <f t="shared" si="0"/>
        <v>30.78</v>
      </c>
      <c r="D24" s="85">
        <v>30.78</v>
      </c>
      <c r="E24" s="85"/>
      <c r="F24" s="45"/>
    </row>
    <row r="25" spans="1:6" ht="12.75" customHeight="1">
      <c r="A25" s="108" t="s">
        <v>324</v>
      </c>
      <c r="B25" s="110" t="s">
        <v>344</v>
      </c>
      <c r="C25" s="83">
        <f t="shared" si="0"/>
        <v>30.78</v>
      </c>
      <c r="D25" s="85">
        <v>30.78</v>
      </c>
      <c r="E25" s="85"/>
      <c r="F25" s="45"/>
    </row>
    <row r="26" spans="1:6" ht="12.75" customHeight="1">
      <c r="A26" s="108" t="s">
        <v>310</v>
      </c>
      <c r="B26" s="111" t="s">
        <v>335</v>
      </c>
      <c r="C26" s="83">
        <f t="shared" si="0"/>
        <v>92.28</v>
      </c>
      <c r="D26" s="83">
        <v>87.78</v>
      </c>
      <c r="E26" s="83">
        <v>4.5</v>
      </c>
      <c r="F26" s="45"/>
    </row>
    <row r="27" spans="1:6" ht="12.75" customHeight="1">
      <c r="A27" s="108" t="s">
        <v>325</v>
      </c>
      <c r="B27" s="111" t="s">
        <v>350</v>
      </c>
      <c r="C27" s="83">
        <f t="shared" si="0"/>
        <v>92.28</v>
      </c>
      <c r="D27" s="83">
        <v>87.78</v>
      </c>
      <c r="E27" s="83">
        <v>4.5</v>
      </c>
      <c r="F27" s="45"/>
    </row>
    <row r="28" spans="1:6" ht="12.75" customHeight="1">
      <c r="A28" s="108" t="s">
        <v>326</v>
      </c>
      <c r="B28" s="110" t="s">
        <v>336</v>
      </c>
      <c r="C28" s="83">
        <f t="shared" si="0"/>
        <v>92.28</v>
      </c>
      <c r="D28" s="83">
        <v>87.78</v>
      </c>
      <c r="E28" s="83">
        <v>4.5</v>
      </c>
      <c r="F28" s="22"/>
    </row>
    <row r="29" spans="1:6" ht="12.75" customHeight="1">
      <c r="A29" s="44"/>
      <c r="B29" s="44"/>
      <c r="C29" s="83"/>
      <c r="D29" s="83"/>
      <c r="E29" s="83"/>
      <c r="F29" s="22"/>
    </row>
  </sheetData>
  <sheetProtection/>
  <mergeCells count="1">
    <mergeCell ref="A2:AC2"/>
  </mergeCells>
  <printOptions horizontalCentered="1"/>
  <pageMargins left="0.5905511811023622" right="0.5905511811023622" top="0.7874015748031495" bottom="0.7874015748031495" header="0.4999999924907534" footer="0.4999999924907534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2018-03-07T03:54:53Z</cp:lastPrinted>
  <dcterms:created xsi:type="dcterms:W3CDTF">2018-03-06T10:05:07Z</dcterms:created>
  <dcterms:modified xsi:type="dcterms:W3CDTF">2018-05-21T03:39:15Z</dcterms:modified>
  <cp:category/>
  <cp:version/>
  <cp:contentType/>
  <cp:contentStatus/>
</cp:coreProperties>
</file>