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3"/>
  </bookViews>
  <sheets>
    <sheet name="公共财政收入" sheetId="1" r:id="rId1"/>
    <sheet name="公共财政支出" sheetId="2" r:id="rId2"/>
    <sheet name="基金预算收支" sheetId="3" r:id="rId3"/>
    <sheet name="基金项目表" sheetId="4" r:id="rId4"/>
    <sheet name="Sheet1" sheetId="5" r:id="rId5"/>
  </sheets>
  <definedNames>
    <definedName name="_xlnm.Print_Area" localSheetId="3">'基金项目表'!$A$1:$C$20</definedName>
    <definedName name="_xlnm.Print_Titles" localSheetId="0">'公共财政收入'!$1:$4</definedName>
  </definedNames>
  <calcPr fullCalcOnLoad="1"/>
</workbook>
</file>

<file path=xl/sharedStrings.xml><?xml version="1.0" encoding="utf-8"?>
<sst xmlns="http://schemas.openxmlformats.org/spreadsheetml/2006/main" count="140" uniqueCount="133">
  <si>
    <t>单位：万元</t>
  </si>
  <si>
    <t>调整后预算数</t>
  </si>
  <si>
    <t>支出功能分类</t>
  </si>
  <si>
    <t>年初预算数</t>
  </si>
  <si>
    <t>项   目</t>
  </si>
  <si>
    <t>附表三</t>
  </si>
  <si>
    <t xml:space="preserve"> </t>
  </si>
  <si>
    <t>本次提请调整数</t>
  </si>
  <si>
    <r>
      <t>年初预算数</t>
    </r>
    <r>
      <rPr>
        <sz val="12"/>
        <rFont val="宋体"/>
        <family val="0"/>
      </rPr>
      <t xml:space="preserve"> </t>
    </r>
  </si>
  <si>
    <t>支      出</t>
  </si>
  <si>
    <t>收      入</t>
  </si>
  <si>
    <t>收入合计</t>
  </si>
  <si>
    <t>支出合计</t>
  </si>
  <si>
    <r>
      <t xml:space="preserve">    </t>
    </r>
    <r>
      <rPr>
        <sz val="12"/>
        <rFont val="宋体"/>
        <family val="0"/>
      </rPr>
      <t>1、返还性收入</t>
    </r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</si>
  <si>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增值税和消费税税收返还收入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</si>
  <si>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所得税基数返还收入</t>
    </r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</si>
  <si>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成品油价格和税费改革返还收入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</si>
  <si>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体制补助收入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</si>
  <si>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均衡性转移支付补助收入</t>
    </r>
  </si>
  <si>
    <r>
      <t xml:space="preserve"> </t>
    </r>
    <r>
      <rPr>
        <sz val="12"/>
        <rFont val="宋体"/>
        <family val="0"/>
      </rPr>
      <t xml:space="preserve">      国家重点生态功能区转移支付补助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</si>
  <si>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调整工资转移支付补助收入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</si>
  <si>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农村税费改革补助收入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</si>
  <si>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县级基本财力保障转移支付补助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</si>
  <si>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企事业单位预算划转补助收入</t>
    </r>
  </si>
  <si>
    <r>
      <t xml:space="preserve"> </t>
    </r>
    <r>
      <rPr>
        <sz val="12"/>
        <rFont val="宋体"/>
        <family val="0"/>
      </rPr>
      <t xml:space="preserve">      省对县</t>
    </r>
    <r>
      <rPr>
        <sz val="12"/>
        <rFont val="宋体"/>
        <family val="0"/>
      </rPr>
      <t>财政绩效考评奖补资金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</si>
  <si>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教育转移支付收入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</si>
  <si>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结算补助收入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</si>
  <si>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其他一般性转移支付收入</t>
    </r>
  </si>
  <si>
    <t xml:space="preserve">       革命老区专项转移支付补助收入</t>
  </si>
  <si>
    <t>提请调整预算数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</si>
  <si>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</si>
  <si>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</si>
  <si>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</si>
  <si>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</si>
  <si>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</si>
  <si>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</si>
  <si>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</si>
  <si>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</si>
  <si>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</si>
  <si>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</si>
  <si>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</si>
  <si>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</si>
  <si>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</si>
  <si>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</si>
  <si>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</si>
  <si>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</si>
  <si>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</si>
  <si>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</si>
  <si>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十九、国债还本付息支出</t>
  </si>
  <si>
    <t>二十、其他支出</t>
  </si>
  <si>
    <t>三、地方政府债券转贷收入</t>
  </si>
  <si>
    <t>一、本级政府性基金收入</t>
  </si>
  <si>
    <t xml:space="preserve">    1、新型墙体材料专项基金收入</t>
  </si>
  <si>
    <t>二、社会保障和就业支出</t>
  </si>
  <si>
    <t>三、城乡社区支出</t>
  </si>
  <si>
    <t xml:space="preserve">          单位：万元</t>
  </si>
  <si>
    <t>一、地方本级收入</t>
  </si>
  <si>
    <t xml:space="preserve">年初预算数      </t>
  </si>
  <si>
    <t>备   注</t>
  </si>
  <si>
    <t>项  目</t>
  </si>
  <si>
    <t xml:space="preserve">                  单位：万元</t>
  </si>
  <si>
    <t>2016年县级一般公共预算收入调整情况表</t>
  </si>
  <si>
    <t>2016年县级一般公共预算支出调整情况表</t>
  </si>
  <si>
    <r>
      <t xml:space="preserve">    </t>
    </r>
    <r>
      <rPr>
        <sz val="12"/>
        <rFont val="宋体"/>
        <family val="0"/>
      </rPr>
      <t>2、一般性转移支付收入</t>
    </r>
  </si>
  <si>
    <r>
      <t xml:space="preserve">    3</t>
    </r>
    <r>
      <rPr>
        <sz val="12"/>
        <rFont val="宋体"/>
        <family val="0"/>
      </rPr>
      <t>、专项转移支付收入</t>
    </r>
  </si>
  <si>
    <t>调整数</t>
  </si>
  <si>
    <r>
      <t xml:space="preserve">    </t>
    </r>
    <r>
      <rPr>
        <sz val="12"/>
        <rFont val="宋体"/>
        <family val="0"/>
      </rPr>
      <t>1、税收收入</t>
    </r>
  </si>
  <si>
    <r>
      <t xml:space="preserve">    </t>
    </r>
    <r>
      <rPr>
        <sz val="12"/>
        <rFont val="宋体"/>
        <family val="0"/>
      </rPr>
      <t>2、非税收入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</si>
  <si>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增值税</t>
    </r>
  </si>
  <si>
    <t xml:space="preserve">       营业税</t>
  </si>
  <si>
    <t xml:space="preserve">       企业所得税</t>
  </si>
  <si>
    <t xml:space="preserve">       个人所得税</t>
  </si>
  <si>
    <r>
      <t xml:space="preserve">       </t>
    </r>
    <r>
      <rPr>
        <sz val="12"/>
        <rFont val="宋体"/>
        <family val="0"/>
      </rPr>
      <t>资源税</t>
    </r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</si>
  <si>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</si>
  <si>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</si>
  <si>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</si>
  <si>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</si>
  <si>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</si>
  <si>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</si>
  <si>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</si>
  <si>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</si>
  <si>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专项收入</t>
    </r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</si>
  <si>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行政事业性收费收入</t>
    </r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</si>
  <si>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罚没收入</t>
    </r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</si>
  <si>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国有资源（资产）有偿使用收入</t>
    </r>
  </si>
  <si>
    <t>附表一</t>
  </si>
  <si>
    <t>一般公共预算支出合计</t>
  </si>
  <si>
    <t xml:space="preserve">         专项上解支出</t>
  </si>
  <si>
    <t>支出总计</t>
  </si>
  <si>
    <t>收入总计</t>
  </si>
  <si>
    <t xml:space="preserve">         债券还本支出</t>
  </si>
  <si>
    <t>调整数</t>
  </si>
  <si>
    <r>
      <t>2016</t>
    </r>
    <r>
      <rPr>
        <b/>
        <sz val="18"/>
        <rFont val="宋体"/>
        <family val="0"/>
      </rPr>
      <t>年县级政府性基金收支预算调整情况表</t>
    </r>
  </si>
  <si>
    <t>二、上年结转结余收入</t>
  </si>
  <si>
    <t>一、文化体育与传媒支出</t>
  </si>
  <si>
    <t>四、资源勘探信息等支出</t>
  </si>
  <si>
    <t>五、商业服务业等支出</t>
  </si>
  <si>
    <t>六、其他支出</t>
  </si>
  <si>
    <t>七、债务付息支出</t>
  </si>
  <si>
    <t xml:space="preserve">    2、国有土地收益基金收入</t>
  </si>
  <si>
    <t xml:space="preserve">    3、农业土地开发资金收入</t>
  </si>
  <si>
    <t xml:space="preserve">    4、国有土地使用权出让收入</t>
  </si>
  <si>
    <t xml:space="preserve">    5、城市基础设施配套费收入</t>
  </si>
  <si>
    <t>二、上级补助收入</t>
  </si>
  <si>
    <t xml:space="preserve">                         单位：万元</t>
  </si>
  <si>
    <t>项   目</t>
  </si>
  <si>
    <t>备    注</t>
  </si>
  <si>
    <t>总     计</t>
  </si>
  <si>
    <t>丹凤县2016年基金预算支出调整明细表</t>
  </si>
  <si>
    <t>一、新型墙体材料专项基金及对应专项债务收入安排的支出</t>
  </si>
  <si>
    <t>二、国有土地使用权出让收入及对应专项债务安排的支出</t>
  </si>
  <si>
    <t>三、国有土地收益基金及对应专项债务安排的支出</t>
  </si>
  <si>
    <t>四、农业土地开发资金及对应专项债务安排的支出</t>
  </si>
  <si>
    <t>按每亩1万元计提被征地农民社会保障金</t>
  </si>
  <si>
    <t>按土地出让价款的2%计提</t>
  </si>
  <si>
    <t>工人文化宫暨城市展览馆建设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</si>
  <si>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1、技改贴息和补助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</si>
  <si>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2、技术研发和推广</t>
    </r>
  </si>
  <si>
    <r>
      <t xml:space="preserve">    3</t>
    </r>
    <r>
      <rPr>
        <sz val="12"/>
        <rFont val="宋体"/>
        <family val="0"/>
      </rPr>
      <t>、城市建设支出</t>
    </r>
  </si>
  <si>
    <r>
      <t xml:space="preserve">    4</t>
    </r>
    <r>
      <rPr>
        <sz val="12"/>
        <rFont val="宋体"/>
        <family val="0"/>
      </rPr>
      <t>、补助被征地农民支出</t>
    </r>
  </si>
  <si>
    <r>
      <t xml:space="preserve">    5</t>
    </r>
    <r>
      <rPr>
        <sz val="12"/>
        <rFont val="宋体"/>
        <family val="0"/>
      </rPr>
      <t>、土地出让业务支出</t>
    </r>
  </si>
  <si>
    <r>
      <t xml:space="preserve">    6</t>
    </r>
    <r>
      <rPr>
        <sz val="12"/>
        <rFont val="宋体"/>
        <family val="0"/>
      </rPr>
      <t>、廉租住房支出</t>
    </r>
  </si>
  <si>
    <r>
      <t xml:space="preserve">    7</t>
    </r>
    <r>
      <rPr>
        <sz val="12"/>
        <rFont val="宋体"/>
        <family val="0"/>
      </rPr>
      <t>、其他国有土地出让权出让收入安排的支出</t>
    </r>
  </si>
  <si>
    <r>
      <t xml:space="preserve">    8、</t>
    </r>
    <r>
      <rPr>
        <sz val="12"/>
        <rFont val="宋体"/>
        <family val="0"/>
      </rPr>
      <t>土地开发支出</t>
    </r>
  </si>
  <si>
    <r>
      <t xml:space="preserve">    9</t>
    </r>
    <r>
      <rPr>
        <sz val="12"/>
        <rFont val="宋体"/>
        <family val="0"/>
      </rPr>
      <t>、其他城市基础设施配套费安排的支出</t>
    </r>
  </si>
  <si>
    <t>按土地出让收益的10%计提,用于土地收购储备</t>
  </si>
  <si>
    <t>按土地出让收益的10%计提，用于保障性住房建设县级配套</t>
  </si>
  <si>
    <t>附表二</t>
  </si>
  <si>
    <t>航空产业园建设840万元，商於古道文化景区建设1700万元</t>
  </si>
  <si>
    <t>缴纳耕地占用税、上解市级分享收入</t>
  </si>
  <si>
    <t>五、城市基础设施配套费安排的支出</t>
  </si>
  <si>
    <t>竹林关、商镇老君移民点商品房出租收入</t>
  </si>
  <si>
    <t>附表四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</si>
</sst>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;_"/>
    <numFmt numFmtId="188" formatCode="0;_ꠀ"/>
    <numFmt numFmtId="189" formatCode="0.000_ "/>
    <numFmt numFmtId="190" formatCode="0.0000_ "/>
    <numFmt numFmtId="191" formatCode="#,##0_ "/>
    <numFmt numFmtId="192" formatCode="0;_Ā"/>
    <numFmt numFmtId="193" formatCode="0;_䠀"/>
    <numFmt numFmtId="194" formatCode="0.0;_䠀"/>
    <numFmt numFmtId="195" formatCode="0.00;_䠀"/>
    <numFmt numFmtId="196" formatCode="0.000;_䠀"/>
    <numFmt numFmtId="197" formatCode="0.0000;_䠀"/>
    <numFmt numFmtId="198" formatCode="#,##0.0_ "/>
    <numFmt numFmtId="199" formatCode="#,##0.00_ "/>
    <numFmt numFmtId="200" formatCode="0.0_);[Red]\(0.0\)"/>
    <numFmt numFmtId="201" formatCode="0;_鐀"/>
    <numFmt numFmtId="202" formatCode="0.000_);[Red]\(0.000\)"/>
    <numFmt numFmtId="203" formatCode="yyyy&quot;年&quot;m&quot;月&quot;d&quot;日&quot;;@"/>
    <numFmt numFmtId="204" formatCode="#,##0_ ;[Red]\-#,##0\ "/>
    <numFmt numFmtId="205" formatCode="0.00000"/>
    <numFmt numFmtId="206" formatCode="0.00000_ "/>
    <numFmt numFmtId="207" formatCode="0;_"/>
    <numFmt numFmtId="208" formatCode="###,###,##0.00"/>
    <numFmt numFmtId="209" formatCode="0;_�"/>
    <numFmt numFmtId="210" formatCode="0;_尀"/>
    <numFmt numFmtId="211" formatCode="0_);[Red]\(0\)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0" fillId="0" borderId="0" applyBorder="0">
      <alignment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184" fontId="0" fillId="0" borderId="0" xfId="0" applyNumberFormat="1" applyAlignment="1">
      <alignment/>
    </xf>
    <xf numFmtId="184" fontId="2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/>
    </xf>
    <xf numFmtId="31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3" xfId="75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86" fontId="0" fillId="0" borderId="0" xfId="0" applyNumberFormat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3" xfId="75" applyFont="1" applyFill="1" applyBorder="1" applyAlignment="1" applyProtection="1">
      <alignment horizontal="right"/>
      <protection locked="0"/>
    </xf>
    <xf numFmtId="0" fontId="2" fillId="0" borderId="12" xfId="74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0" fillId="0" borderId="12" xfId="74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>
      <alignment vertical="center"/>
    </xf>
    <xf numFmtId="0" fontId="0" fillId="33" borderId="15" xfId="75" applyFont="1" applyFill="1" applyBorder="1" applyAlignment="1" applyProtection="1">
      <alignment vertical="center"/>
      <protection locked="0"/>
    </xf>
    <xf numFmtId="0" fontId="6" fillId="33" borderId="16" xfId="75" applyFont="1" applyFill="1" applyBorder="1" applyAlignment="1" applyProtection="1">
      <alignment horizontal="center" vertical="center"/>
      <protection locked="0"/>
    </xf>
    <xf numFmtId="0" fontId="0" fillId="33" borderId="15" xfId="75" applyFont="1" applyFill="1" applyBorder="1" applyAlignment="1" applyProtection="1">
      <alignment horizontal="center" vertical="center"/>
      <protection locked="0"/>
    </xf>
    <xf numFmtId="0" fontId="0" fillId="33" borderId="13" xfId="75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191" fontId="0" fillId="33" borderId="10" xfId="0" applyNumberForma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7" xfId="75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0" fontId="0" fillId="0" borderId="10" xfId="75" applyFont="1" applyFill="1" applyBorder="1" applyAlignment="1" applyProtection="1">
      <alignment horizontal="center" vertical="center"/>
      <protection locked="0"/>
    </xf>
    <xf numFmtId="191" fontId="0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12" xfId="0" applyNumberFormat="1" applyFill="1" applyBorder="1" applyAlignment="1" applyProtection="1">
      <alignment vertical="center"/>
      <protection locked="0"/>
    </xf>
    <xf numFmtId="49" fontId="0" fillId="0" borderId="12" xfId="42" applyNumberFormat="1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75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4" fontId="11" fillId="0" borderId="0" xfId="0" applyNumberFormat="1" applyFont="1" applyFill="1" applyBorder="1" applyAlignment="1">
      <alignment/>
    </xf>
    <xf numFmtId="184" fontId="6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191" fontId="6" fillId="0" borderId="2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17" xfId="75" applyFon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75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33" borderId="15" xfId="75" applyNumberFormat="1" applyFont="1" applyFill="1" applyBorder="1" applyAlignment="1" applyProtection="1">
      <alignment horizontal="center" vertical="center"/>
      <protection locked="0"/>
    </xf>
    <xf numFmtId="0" fontId="6" fillId="33" borderId="16" xfId="75" applyNumberFormat="1" applyFont="1" applyFill="1" applyBorder="1" applyAlignment="1" applyProtection="1">
      <alignment horizontal="center" vertical="center"/>
      <protection locked="0"/>
    </xf>
    <xf numFmtId="0" fontId="0" fillId="33" borderId="10" xfId="75" applyFont="1" applyFill="1" applyBorder="1" applyAlignment="1" applyProtection="1">
      <alignment vertical="center"/>
      <protection locked="0"/>
    </xf>
    <xf numFmtId="191" fontId="0" fillId="33" borderId="10" xfId="0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191" fontId="0" fillId="33" borderId="15" xfId="0" applyNumberFormat="1" applyFont="1" applyFill="1" applyBorder="1" applyAlignment="1">
      <alignment horizontal="left" vertical="center" wrapText="1"/>
    </xf>
    <xf numFmtId="0" fontId="0" fillId="33" borderId="13" xfId="75" applyNumberFormat="1" applyFont="1" applyFill="1" applyBorder="1" applyAlignment="1" applyProtection="1">
      <alignment horizontal="center" vertical="center"/>
      <protection locked="0"/>
    </xf>
    <xf numFmtId="191" fontId="0" fillId="33" borderId="10" xfId="0" applyNumberFormat="1" applyFill="1" applyBorder="1" applyAlignment="1">
      <alignment horizontal="left" vertical="center" wrapText="1"/>
    </xf>
    <xf numFmtId="191" fontId="0" fillId="33" borderId="15" xfId="0" applyNumberForma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6" fillId="33" borderId="16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75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31" fontId="0" fillId="0" borderId="19" xfId="0" applyNumberFormat="1" applyFont="1" applyBorder="1" applyAlignment="1">
      <alignment horizontal="center" vertical="center"/>
    </xf>
    <xf numFmtId="31" fontId="0" fillId="0" borderId="20" xfId="0" applyNumberFormat="1" applyFont="1" applyBorder="1" applyAlignment="1">
      <alignment horizontal="center" vertical="center"/>
    </xf>
    <xf numFmtId="31" fontId="0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1" fontId="8" fillId="0" borderId="0" xfId="0" applyNumberFormat="1" applyFont="1" applyAlignment="1">
      <alignment vertical="center"/>
    </xf>
    <xf numFmtId="31" fontId="8" fillId="0" borderId="11" xfId="0" applyNumberFormat="1" applyFont="1" applyBorder="1" applyAlignment="1">
      <alignment horizontal="left"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2 2 2" xfId="44"/>
    <cellStyle name="常规 2 2 2 2" xfId="45"/>
    <cellStyle name="常规 2 2 3" xfId="46"/>
    <cellStyle name="常规 2 3" xfId="47"/>
    <cellStyle name="常规 2 3 2" xfId="48"/>
    <cellStyle name="常规 2 4" xfId="49"/>
    <cellStyle name="常规 2 5" xfId="50"/>
    <cellStyle name="常规 3" xfId="51"/>
    <cellStyle name="常规 3 2" xfId="52"/>
    <cellStyle name="常规 3 2 2" xfId="53"/>
    <cellStyle name="常规 3 3" xfId="54"/>
    <cellStyle name="常规 3 3 2" xfId="55"/>
    <cellStyle name="常规 3 4" xfId="56"/>
    <cellStyle name="常规 3 5" xfId="57"/>
    <cellStyle name="常规 4" xfId="58"/>
    <cellStyle name="常规 4 2" xfId="59"/>
    <cellStyle name="常规 4 2 2" xfId="60"/>
    <cellStyle name="常规 4 3" xfId="61"/>
    <cellStyle name="常规 4 3 2" xfId="62"/>
    <cellStyle name="常规 4 4" xfId="63"/>
    <cellStyle name="常规 5" xfId="64"/>
    <cellStyle name="常规 5 2" xfId="65"/>
    <cellStyle name="常规 6" xfId="66"/>
    <cellStyle name="常规 6 2" xfId="67"/>
    <cellStyle name="常规 7" xfId="68"/>
    <cellStyle name="常规 7 2" xfId="69"/>
    <cellStyle name="常规 8" xfId="70"/>
    <cellStyle name="常规 8 2" xfId="71"/>
    <cellStyle name="常规 9" xfId="72"/>
    <cellStyle name="常规 9 2" xfId="73"/>
    <cellStyle name="常规_省管县" xfId="74"/>
    <cellStyle name="常规_省管县_Sheet1" xfId="75"/>
    <cellStyle name="Hyperlink" xfId="76"/>
    <cellStyle name="好" xfId="77"/>
    <cellStyle name="汇总" xfId="78"/>
    <cellStyle name="Currency" xfId="79"/>
    <cellStyle name="货币 2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千位分隔 2" xfId="88"/>
    <cellStyle name="千位分隔 2 2" xfId="89"/>
    <cellStyle name="千位分隔 3" xfId="90"/>
    <cellStyle name="千位分隔 4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B1">
      <selection activeCell="B2" sqref="B2"/>
    </sheetView>
  </sheetViews>
  <sheetFormatPr defaultColWidth="9.00390625" defaultRowHeight="14.25"/>
  <cols>
    <col min="1" max="1" width="0.6171875" style="8" hidden="1" customWidth="1"/>
    <col min="2" max="2" width="42.50390625" style="8" customWidth="1"/>
    <col min="3" max="3" width="17.75390625" style="8" customWidth="1"/>
    <col min="4" max="4" width="18.50390625" style="8" customWidth="1"/>
    <col min="5" max="5" width="18.625" style="8" customWidth="1"/>
    <col min="6" max="6" width="33.625" style="8" customWidth="1"/>
    <col min="7" max="8" width="9.00390625" style="8" customWidth="1"/>
    <col min="9" max="9" width="7.00390625" style="8" customWidth="1"/>
    <col min="10" max="16384" width="9.00390625" style="8" customWidth="1"/>
  </cols>
  <sheetData>
    <row r="1" spans="2:6" ht="23.25" customHeight="1">
      <c r="B1" s="111" t="s">
        <v>61</v>
      </c>
      <c r="C1" s="111"/>
      <c r="D1" s="111"/>
      <c r="E1" s="111"/>
      <c r="F1" s="111"/>
    </row>
    <row r="2" spans="2:6" ht="25.5" customHeight="1" thickBot="1">
      <c r="B2" s="10" t="s">
        <v>85</v>
      </c>
      <c r="C2" s="10"/>
      <c r="F2" s="12" t="s">
        <v>0</v>
      </c>
    </row>
    <row r="3" spans="2:6" ht="26.25" customHeight="1" thickTop="1">
      <c r="B3" s="48" t="s">
        <v>4</v>
      </c>
      <c r="C3" s="49" t="s">
        <v>57</v>
      </c>
      <c r="D3" s="52" t="s">
        <v>65</v>
      </c>
      <c r="E3" s="49" t="s">
        <v>1</v>
      </c>
      <c r="F3" s="50" t="s">
        <v>58</v>
      </c>
    </row>
    <row r="4" spans="2:6" ht="20.25" customHeight="1">
      <c r="B4" s="68" t="s">
        <v>89</v>
      </c>
      <c r="C4" s="69">
        <f>C5+C25+C44</f>
        <v>111339</v>
      </c>
      <c r="D4" s="69">
        <f>D5+D25+D44</f>
        <v>-1132</v>
      </c>
      <c r="E4" s="69">
        <f>E5+E25+E44</f>
        <v>110207</v>
      </c>
      <c r="F4" s="67"/>
    </row>
    <row r="5" spans="2:6" ht="20.25" customHeight="1">
      <c r="B5" s="35" t="s">
        <v>56</v>
      </c>
      <c r="C5" s="40">
        <f>SUM(C6,C20)</f>
        <v>34500</v>
      </c>
      <c r="D5" s="40">
        <f>SUM(D6,D20)</f>
        <v>-12500</v>
      </c>
      <c r="E5" s="40">
        <f>SUM(E6,E20)</f>
        <v>22000</v>
      </c>
      <c r="F5" s="23"/>
    </row>
    <row r="6" spans="2:6" ht="20.25" customHeight="1">
      <c r="B6" s="11" t="s">
        <v>66</v>
      </c>
      <c r="C6" s="56">
        <f>SUM(C7:C19)</f>
        <v>20700</v>
      </c>
      <c r="D6" s="56">
        <f>SUM(D7:D19)</f>
        <v>-12400</v>
      </c>
      <c r="E6" s="56">
        <f>SUM(E7:E19)</f>
        <v>8300</v>
      </c>
      <c r="F6" s="23"/>
    </row>
    <row r="7" spans="2:6" ht="20.25" customHeight="1">
      <c r="B7" s="53" t="s">
        <v>68</v>
      </c>
      <c r="C7" s="56">
        <v>1800</v>
      </c>
      <c r="D7" s="56">
        <v>850</v>
      </c>
      <c r="E7" s="56">
        <f>C7+D7</f>
        <v>2650</v>
      </c>
      <c r="F7" s="23"/>
    </row>
    <row r="8" spans="2:6" ht="20.25" customHeight="1">
      <c r="B8" s="53" t="s">
        <v>69</v>
      </c>
      <c r="C8" s="56">
        <v>4850</v>
      </c>
      <c r="D8" s="56">
        <v>-2780</v>
      </c>
      <c r="E8" s="56">
        <f aca="true" t="shared" si="0" ref="E8:E24">C8+D8</f>
        <v>2070</v>
      </c>
      <c r="F8" s="23"/>
    </row>
    <row r="9" spans="2:6" ht="20.25" customHeight="1">
      <c r="B9" s="53" t="s">
        <v>70</v>
      </c>
      <c r="C9" s="56">
        <v>1220</v>
      </c>
      <c r="D9" s="56">
        <v>-970</v>
      </c>
      <c r="E9" s="56">
        <f t="shared" si="0"/>
        <v>250</v>
      </c>
      <c r="F9" s="23"/>
    </row>
    <row r="10" spans="2:6" ht="20.25" customHeight="1">
      <c r="B10" s="53" t="s">
        <v>71</v>
      </c>
      <c r="C10" s="56">
        <v>900</v>
      </c>
      <c r="D10" s="56">
        <v>-400</v>
      </c>
      <c r="E10" s="56">
        <f t="shared" si="0"/>
        <v>500</v>
      </c>
      <c r="F10" s="23"/>
    </row>
    <row r="11" spans="2:6" ht="20.25" customHeight="1">
      <c r="B11" s="53" t="s">
        <v>72</v>
      </c>
      <c r="C11" s="56">
        <v>500</v>
      </c>
      <c r="D11" s="56">
        <v>-250</v>
      </c>
      <c r="E11" s="56">
        <f t="shared" si="0"/>
        <v>250</v>
      </c>
      <c r="F11" s="23"/>
    </row>
    <row r="12" spans="2:6" ht="20.25" customHeight="1">
      <c r="B12" s="54" t="s">
        <v>73</v>
      </c>
      <c r="C12" s="56">
        <v>900</v>
      </c>
      <c r="D12" s="56">
        <v>-350</v>
      </c>
      <c r="E12" s="56">
        <f t="shared" si="0"/>
        <v>550</v>
      </c>
      <c r="F12" s="23"/>
    </row>
    <row r="13" spans="2:6" ht="20.25" customHeight="1">
      <c r="B13" s="53" t="s">
        <v>74</v>
      </c>
      <c r="C13" s="56">
        <v>550</v>
      </c>
      <c r="D13" s="56">
        <v>-300</v>
      </c>
      <c r="E13" s="56">
        <f t="shared" si="0"/>
        <v>250</v>
      </c>
      <c r="F13" s="23"/>
    </row>
    <row r="14" spans="2:6" ht="20.25" customHeight="1">
      <c r="B14" s="53" t="s">
        <v>75</v>
      </c>
      <c r="C14" s="56">
        <v>200</v>
      </c>
      <c r="D14" s="56">
        <v>-50</v>
      </c>
      <c r="E14" s="56">
        <f t="shared" si="0"/>
        <v>150</v>
      </c>
      <c r="F14" s="23"/>
    </row>
    <row r="15" spans="2:6" ht="20.25" customHeight="1">
      <c r="B15" s="54" t="s">
        <v>76</v>
      </c>
      <c r="C15" s="56">
        <v>550</v>
      </c>
      <c r="D15" s="56">
        <v>-300</v>
      </c>
      <c r="E15" s="56">
        <f t="shared" si="0"/>
        <v>250</v>
      </c>
      <c r="F15" s="23"/>
    </row>
    <row r="16" spans="2:6" ht="20.25" customHeight="1">
      <c r="B16" s="54" t="s">
        <v>77</v>
      </c>
      <c r="C16" s="56">
        <v>450</v>
      </c>
      <c r="D16" s="56">
        <v>-300</v>
      </c>
      <c r="E16" s="56">
        <f t="shared" si="0"/>
        <v>150</v>
      </c>
      <c r="F16" s="23"/>
    </row>
    <row r="17" spans="2:6" ht="20.25" customHeight="1">
      <c r="B17" s="54" t="s">
        <v>78</v>
      </c>
      <c r="C17" s="56">
        <v>450</v>
      </c>
      <c r="D17" s="56">
        <v>-270</v>
      </c>
      <c r="E17" s="56">
        <f t="shared" si="0"/>
        <v>180</v>
      </c>
      <c r="F17" s="23"/>
    </row>
    <row r="18" spans="2:6" ht="20.25" customHeight="1">
      <c r="B18" s="54" t="s">
        <v>79</v>
      </c>
      <c r="C18" s="56">
        <v>7600</v>
      </c>
      <c r="D18" s="56">
        <v>-6800</v>
      </c>
      <c r="E18" s="56">
        <f t="shared" si="0"/>
        <v>800</v>
      </c>
      <c r="F18" s="23"/>
    </row>
    <row r="19" spans="2:6" ht="20.25" customHeight="1">
      <c r="B19" s="54" t="s">
        <v>80</v>
      </c>
      <c r="C19" s="56">
        <v>730</v>
      </c>
      <c r="D19" s="56">
        <v>-480</v>
      </c>
      <c r="E19" s="56">
        <f t="shared" si="0"/>
        <v>250</v>
      </c>
      <c r="F19" s="23"/>
    </row>
    <row r="20" spans="2:6" ht="20.25" customHeight="1">
      <c r="B20" s="11" t="s">
        <v>67</v>
      </c>
      <c r="C20" s="56">
        <f>SUM(C21:C24)</f>
        <v>13800</v>
      </c>
      <c r="D20" s="56">
        <f>SUM(D21:D24)</f>
        <v>-100</v>
      </c>
      <c r="E20" s="56">
        <f>SUM(E21:E24)</f>
        <v>13700</v>
      </c>
      <c r="F20" s="23"/>
    </row>
    <row r="21" spans="2:6" ht="20.25" customHeight="1">
      <c r="B21" s="55" t="s">
        <v>81</v>
      </c>
      <c r="C21" s="56">
        <v>4350</v>
      </c>
      <c r="D21" s="56">
        <v>-3350</v>
      </c>
      <c r="E21" s="56">
        <f t="shared" si="0"/>
        <v>1000</v>
      </c>
      <c r="F21" s="23"/>
    </row>
    <row r="22" spans="2:6" ht="20.25" customHeight="1">
      <c r="B22" s="55" t="s">
        <v>82</v>
      </c>
      <c r="C22" s="56">
        <v>3200</v>
      </c>
      <c r="D22" s="56">
        <v>-200</v>
      </c>
      <c r="E22" s="56">
        <f t="shared" si="0"/>
        <v>3000</v>
      </c>
      <c r="F22" s="23"/>
    </row>
    <row r="23" spans="2:6" ht="20.25" customHeight="1">
      <c r="B23" s="55" t="s">
        <v>83</v>
      </c>
      <c r="C23" s="56">
        <v>2650</v>
      </c>
      <c r="D23" s="56">
        <v>300</v>
      </c>
      <c r="E23" s="56">
        <f t="shared" si="0"/>
        <v>2950</v>
      </c>
      <c r="F23" s="23"/>
    </row>
    <row r="24" spans="2:8" s="16" customFormat="1" ht="20.25" customHeight="1">
      <c r="B24" s="55" t="s">
        <v>84</v>
      </c>
      <c r="C24" s="57">
        <v>3600</v>
      </c>
      <c r="D24" s="58">
        <v>3150</v>
      </c>
      <c r="E24" s="56">
        <f t="shared" si="0"/>
        <v>6750</v>
      </c>
      <c r="F24" s="109" t="s">
        <v>131</v>
      </c>
      <c r="H24" s="110"/>
    </row>
    <row r="25" spans="2:6" ht="20.25" customHeight="1">
      <c r="B25" s="35" t="s">
        <v>103</v>
      </c>
      <c r="C25" s="41">
        <f>SUM(C26,C30,C43)</f>
        <v>76839</v>
      </c>
      <c r="D25" s="41">
        <f>SUM(D26,D30,D43)</f>
        <v>4368</v>
      </c>
      <c r="E25" s="41">
        <f>SUM(E26,E30,E43)</f>
        <v>81207</v>
      </c>
      <c r="F25" s="23"/>
    </row>
    <row r="26" spans="2:6" ht="20.25" customHeight="1">
      <c r="B26" s="11" t="s">
        <v>13</v>
      </c>
      <c r="C26" s="42">
        <f>SUM(C27:C29)</f>
        <v>717</v>
      </c>
      <c r="D26" s="42"/>
      <c r="E26" s="42">
        <f>SUM(E27:E29)</f>
        <v>717</v>
      </c>
      <c r="F26" s="15"/>
    </row>
    <row r="27" spans="2:6" ht="20.25" customHeight="1">
      <c r="B27" s="27" t="s">
        <v>14</v>
      </c>
      <c r="C27" s="43">
        <v>397</v>
      </c>
      <c r="D27" s="43"/>
      <c r="E27" s="43">
        <f>SUM(C27:D27)</f>
        <v>397</v>
      </c>
      <c r="F27" s="15"/>
    </row>
    <row r="28" spans="2:6" ht="20.25" customHeight="1">
      <c r="B28" s="27" t="s">
        <v>15</v>
      </c>
      <c r="C28" s="43">
        <v>146</v>
      </c>
      <c r="D28" s="43"/>
      <c r="E28" s="43">
        <f>SUM(C28:D28)</f>
        <v>146</v>
      </c>
      <c r="F28" s="15"/>
    </row>
    <row r="29" spans="2:6" ht="20.25" customHeight="1">
      <c r="B29" s="27" t="s">
        <v>16</v>
      </c>
      <c r="C29" s="43">
        <v>174</v>
      </c>
      <c r="D29" s="43"/>
      <c r="E29" s="43">
        <f>SUM(C29:D29)</f>
        <v>174</v>
      </c>
      <c r="F29" s="15"/>
    </row>
    <row r="30" spans="2:6" ht="20.25" customHeight="1">
      <c r="B30" s="11" t="s">
        <v>63</v>
      </c>
      <c r="C30" s="43">
        <f>SUM(C31:C42)</f>
        <v>76122</v>
      </c>
      <c r="D30" s="43">
        <f>SUM(D31:D42)</f>
        <v>4368</v>
      </c>
      <c r="E30" s="43">
        <f>SUM(E31:E42)</f>
        <v>80490</v>
      </c>
      <c r="F30" s="15"/>
    </row>
    <row r="31" spans="2:6" ht="20.25" customHeight="1">
      <c r="B31" s="27" t="s">
        <v>17</v>
      </c>
      <c r="C31" s="43">
        <v>570</v>
      </c>
      <c r="D31" s="43"/>
      <c r="E31" s="43">
        <f>SUM(C31:D31)</f>
        <v>570</v>
      </c>
      <c r="F31" s="15"/>
    </row>
    <row r="32" spans="2:6" ht="20.25" customHeight="1">
      <c r="B32" s="27" t="s">
        <v>18</v>
      </c>
      <c r="C32" s="43">
        <v>51105</v>
      </c>
      <c r="D32" s="43">
        <v>995</v>
      </c>
      <c r="E32" s="43">
        <f aca="true" t="shared" si="1" ref="E32:E42">SUM(C32:D32)</f>
        <v>52100</v>
      </c>
      <c r="F32" s="15"/>
    </row>
    <row r="33" spans="2:6" ht="20.25" customHeight="1">
      <c r="B33" s="27" t="s">
        <v>19</v>
      </c>
      <c r="C33" s="43">
        <v>4749</v>
      </c>
      <c r="D33" s="43"/>
      <c r="E33" s="43">
        <f t="shared" si="1"/>
        <v>4749</v>
      </c>
      <c r="F33" s="15"/>
    </row>
    <row r="34" spans="2:6" ht="20.25" customHeight="1">
      <c r="B34" s="27" t="s">
        <v>20</v>
      </c>
      <c r="C34" s="43">
        <v>6796</v>
      </c>
      <c r="D34" s="43"/>
      <c r="E34" s="43">
        <f t="shared" si="1"/>
        <v>6796</v>
      </c>
      <c r="F34" s="15"/>
    </row>
    <row r="35" spans="2:6" ht="20.25" customHeight="1">
      <c r="B35" s="27" t="s">
        <v>21</v>
      </c>
      <c r="C35" s="43">
        <v>2265</v>
      </c>
      <c r="D35" s="43">
        <v>-729</v>
      </c>
      <c r="E35" s="43">
        <f t="shared" si="1"/>
        <v>1536</v>
      </c>
      <c r="F35" s="15"/>
    </row>
    <row r="36" spans="2:6" ht="20.25" customHeight="1">
      <c r="B36" s="11" t="s">
        <v>22</v>
      </c>
      <c r="C36" s="44">
        <v>7941</v>
      </c>
      <c r="D36" s="43">
        <v>1018</v>
      </c>
      <c r="E36" s="43">
        <f t="shared" si="1"/>
        <v>8959</v>
      </c>
      <c r="F36" s="15"/>
    </row>
    <row r="37" spans="2:6" ht="20.25" customHeight="1">
      <c r="B37" s="27" t="s">
        <v>23</v>
      </c>
      <c r="C37" s="43">
        <v>691</v>
      </c>
      <c r="D37" s="43"/>
      <c r="E37" s="43">
        <f t="shared" si="1"/>
        <v>691</v>
      </c>
      <c r="F37" s="18"/>
    </row>
    <row r="38" spans="2:6" ht="20.25" customHeight="1">
      <c r="B38" s="11" t="s">
        <v>24</v>
      </c>
      <c r="C38" s="44"/>
      <c r="D38" s="43">
        <v>1863</v>
      </c>
      <c r="E38" s="43">
        <f t="shared" si="1"/>
        <v>1863</v>
      </c>
      <c r="F38" s="15"/>
    </row>
    <row r="39" spans="2:6" ht="20.25" customHeight="1">
      <c r="B39" s="11" t="s">
        <v>25</v>
      </c>
      <c r="C39" s="43">
        <v>806</v>
      </c>
      <c r="D39" s="43"/>
      <c r="E39" s="43">
        <f t="shared" si="1"/>
        <v>806</v>
      </c>
      <c r="F39" s="15"/>
    </row>
    <row r="40" spans="2:6" ht="20.25" customHeight="1">
      <c r="B40" s="27" t="s">
        <v>26</v>
      </c>
      <c r="C40" s="43">
        <v>1147</v>
      </c>
      <c r="D40" s="43">
        <v>125</v>
      </c>
      <c r="E40" s="43">
        <f t="shared" si="1"/>
        <v>1272</v>
      </c>
      <c r="F40" s="15"/>
    </row>
    <row r="41" spans="2:6" ht="20.25" customHeight="1">
      <c r="B41" s="11" t="s">
        <v>27</v>
      </c>
      <c r="C41" s="43">
        <v>52</v>
      </c>
      <c r="D41" s="43"/>
      <c r="E41" s="43">
        <f t="shared" si="1"/>
        <v>52</v>
      </c>
      <c r="F41" s="15"/>
    </row>
    <row r="42" spans="2:6" ht="20.25" customHeight="1">
      <c r="B42" s="24" t="s">
        <v>28</v>
      </c>
      <c r="C42" s="43"/>
      <c r="D42" s="43">
        <v>1096</v>
      </c>
      <c r="E42" s="43">
        <f t="shared" si="1"/>
        <v>1096</v>
      </c>
      <c r="F42" s="15"/>
    </row>
    <row r="43" spans="2:6" ht="20.25" customHeight="1">
      <c r="B43" s="11" t="s">
        <v>64</v>
      </c>
      <c r="C43" s="43"/>
      <c r="D43" s="43"/>
      <c r="E43" s="43"/>
      <c r="F43" s="15"/>
    </row>
    <row r="44" spans="2:6" ht="20.25" customHeight="1" thickBot="1">
      <c r="B44" s="39" t="s">
        <v>50</v>
      </c>
      <c r="C44" s="30"/>
      <c r="D44" s="30">
        <v>7000</v>
      </c>
      <c r="E44" s="30">
        <f>SUM(C44:D44)</f>
        <v>7000</v>
      </c>
      <c r="F44" s="77"/>
    </row>
    <row r="45" spans="4:6" ht="15" thickTop="1">
      <c r="D45" s="9"/>
      <c r="E45" s="9"/>
      <c r="F45" s="9"/>
    </row>
    <row r="46" spans="4:6" ht="14.25">
      <c r="D46" s="9"/>
      <c r="E46" s="9"/>
      <c r="F46" s="9"/>
    </row>
  </sheetData>
  <sheetProtection/>
  <mergeCells count="1">
    <mergeCell ref="B1:F1"/>
  </mergeCells>
  <printOptions/>
  <pageMargins left="1.062992125984252" right="0.35433070866141736" top="0.7480314960629921" bottom="0.5511811023622047" header="0.5118110236220472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"/>
    </sheetView>
  </sheetViews>
  <sheetFormatPr defaultColWidth="9.00390625" defaultRowHeight="14.25"/>
  <cols>
    <col min="1" max="1" width="37.00390625" style="0" customWidth="1"/>
    <col min="2" max="2" width="28.50390625" style="0" customWidth="1"/>
    <col min="3" max="3" width="28.00390625" style="0" customWidth="1"/>
    <col min="4" max="4" width="13.875" style="0" hidden="1" customWidth="1"/>
    <col min="5" max="5" width="0" style="0" hidden="1" customWidth="1"/>
    <col min="6" max="6" width="8.625" style="0" hidden="1" customWidth="1"/>
    <col min="7" max="7" width="8.125" style="0" hidden="1" customWidth="1"/>
    <col min="8" max="8" width="0.12890625" style="0" customWidth="1"/>
    <col min="9" max="9" width="37.125" style="0" customWidth="1"/>
    <col min="10" max="10" width="5.625" style="0" customWidth="1"/>
    <col min="11" max="11" width="8.00390625" style="0" customWidth="1"/>
    <col min="12" max="12" width="10.50390625" style="0" customWidth="1"/>
    <col min="15" max="15" width="12.25390625" style="0" customWidth="1"/>
  </cols>
  <sheetData>
    <row r="1" spans="1:9" ht="27" customHeight="1">
      <c r="A1" s="115" t="s">
        <v>62</v>
      </c>
      <c r="B1" s="115"/>
      <c r="C1" s="115"/>
      <c r="D1" s="115"/>
      <c r="E1" s="115"/>
      <c r="F1" s="115"/>
      <c r="G1" s="115"/>
      <c r="H1" s="115"/>
      <c r="I1" s="115"/>
    </row>
    <row r="2" spans="1:9" ht="19.5" customHeight="1" thickBot="1">
      <c r="A2" s="129" t="s">
        <v>127</v>
      </c>
      <c r="B2" s="1"/>
      <c r="C2" s="1"/>
      <c r="D2" s="1"/>
      <c r="E2" s="1"/>
      <c r="F2" s="1"/>
      <c r="G2" s="1"/>
      <c r="H2" s="3"/>
      <c r="I2" s="47" t="s">
        <v>60</v>
      </c>
    </row>
    <row r="3" spans="1:9" ht="18" customHeight="1" thickTop="1">
      <c r="A3" s="112" t="s">
        <v>2</v>
      </c>
      <c r="B3" s="113"/>
      <c r="C3" s="113"/>
      <c r="D3" s="113"/>
      <c r="E3" s="113"/>
      <c r="F3" s="113"/>
      <c r="G3" s="113"/>
      <c r="H3" s="113"/>
      <c r="I3" s="114"/>
    </row>
    <row r="4" spans="1:9" ht="18" customHeight="1">
      <c r="A4" s="70" t="s">
        <v>59</v>
      </c>
      <c r="B4" s="71" t="s">
        <v>3</v>
      </c>
      <c r="C4" s="51" t="s">
        <v>7</v>
      </c>
      <c r="D4" s="72"/>
      <c r="E4" s="72"/>
      <c r="F4" s="72"/>
      <c r="G4" s="72"/>
      <c r="H4" s="73"/>
      <c r="I4" s="74" t="s">
        <v>1</v>
      </c>
    </row>
    <row r="5" spans="1:16" ht="18" customHeight="1">
      <c r="A5" s="33" t="s">
        <v>30</v>
      </c>
      <c r="B5" s="34">
        <v>13378</v>
      </c>
      <c r="C5" s="34">
        <f aca="true" t="shared" si="0" ref="C5:C22">SUM(D5:H5)</f>
        <v>0</v>
      </c>
      <c r="D5" s="34"/>
      <c r="E5" s="34"/>
      <c r="F5" s="34"/>
      <c r="G5" s="34"/>
      <c r="H5" s="34"/>
      <c r="I5" s="46">
        <f aca="true" t="shared" si="1" ref="I5:I27">SUM(B5,C5)</f>
        <v>13378</v>
      </c>
      <c r="M5" s="7"/>
      <c r="N5" s="7"/>
      <c r="O5" s="6"/>
      <c r="P5" s="6"/>
    </row>
    <row r="6" spans="1:16" ht="18" customHeight="1">
      <c r="A6" s="33" t="s">
        <v>31</v>
      </c>
      <c r="B6" s="34">
        <v>88</v>
      </c>
      <c r="C6" s="34">
        <f t="shared" si="0"/>
        <v>0</v>
      </c>
      <c r="D6" s="34"/>
      <c r="E6" s="34"/>
      <c r="F6" s="34"/>
      <c r="G6" s="34"/>
      <c r="H6" s="34"/>
      <c r="I6" s="46">
        <f t="shared" si="1"/>
        <v>88</v>
      </c>
      <c r="M6" s="7"/>
      <c r="N6" s="7"/>
      <c r="O6" s="6"/>
      <c r="P6" s="6"/>
    </row>
    <row r="7" spans="1:16" ht="18" customHeight="1">
      <c r="A7" s="33" t="s">
        <v>32</v>
      </c>
      <c r="B7" s="34">
        <v>5458</v>
      </c>
      <c r="C7" s="34">
        <f t="shared" si="0"/>
        <v>0</v>
      </c>
      <c r="D7" s="34"/>
      <c r="E7" s="34"/>
      <c r="F7" s="34"/>
      <c r="G7" s="34"/>
      <c r="H7" s="34"/>
      <c r="I7" s="46">
        <f t="shared" si="1"/>
        <v>5458</v>
      </c>
      <c r="M7" s="7"/>
      <c r="N7" s="7"/>
      <c r="O7" s="6"/>
      <c r="P7" s="6"/>
    </row>
    <row r="8" spans="1:16" ht="18" customHeight="1">
      <c r="A8" s="33" t="s">
        <v>33</v>
      </c>
      <c r="B8" s="34">
        <v>22014</v>
      </c>
      <c r="C8" s="34">
        <f t="shared" si="0"/>
        <v>0</v>
      </c>
      <c r="D8" s="34"/>
      <c r="E8" s="34"/>
      <c r="F8" s="34"/>
      <c r="G8" s="34"/>
      <c r="H8" s="34"/>
      <c r="I8" s="46">
        <f t="shared" si="1"/>
        <v>22014</v>
      </c>
      <c r="M8" s="7"/>
      <c r="N8" s="7"/>
      <c r="O8" s="6"/>
      <c r="P8" s="6"/>
    </row>
    <row r="9" spans="1:16" ht="18" customHeight="1">
      <c r="A9" s="33" t="s">
        <v>34</v>
      </c>
      <c r="B9" s="34">
        <v>165</v>
      </c>
      <c r="C9" s="34">
        <f t="shared" si="0"/>
        <v>0</v>
      </c>
      <c r="D9" s="34"/>
      <c r="E9" s="34"/>
      <c r="F9" s="34"/>
      <c r="G9" s="34"/>
      <c r="H9" s="34"/>
      <c r="I9" s="46">
        <f t="shared" si="1"/>
        <v>165</v>
      </c>
      <c r="M9" s="7"/>
      <c r="N9" s="7"/>
      <c r="O9" s="6"/>
      <c r="P9" s="6"/>
    </row>
    <row r="10" spans="1:16" ht="18" customHeight="1">
      <c r="A10" s="33" t="s">
        <v>35</v>
      </c>
      <c r="B10" s="34">
        <v>1799</v>
      </c>
      <c r="C10" s="34">
        <f t="shared" si="0"/>
        <v>0</v>
      </c>
      <c r="D10" s="34"/>
      <c r="E10" s="34"/>
      <c r="F10" s="34"/>
      <c r="G10" s="34"/>
      <c r="H10" s="34"/>
      <c r="I10" s="46">
        <f t="shared" si="1"/>
        <v>1799</v>
      </c>
      <c r="M10" s="7"/>
      <c r="N10" s="7"/>
      <c r="O10" s="6"/>
      <c r="P10" s="6"/>
    </row>
    <row r="11" spans="1:16" ht="18" customHeight="1">
      <c r="A11" s="33" t="s">
        <v>36</v>
      </c>
      <c r="B11" s="34">
        <v>18908</v>
      </c>
      <c r="C11" s="34">
        <f t="shared" si="0"/>
        <v>0</v>
      </c>
      <c r="D11" s="34"/>
      <c r="E11" s="34"/>
      <c r="F11" s="34"/>
      <c r="G11" s="34"/>
      <c r="H11" s="34"/>
      <c r="I11" s="46">
        <f t="shared" si="1"/>
        <v>18908</v>
      </c>
      <c r="M11" s="7"/>
      <c r="N11" s="7"/>
      <c r="O11" s="6"/>
      <c r="P11" s="6"/>
    </row>
    <row r="12" spans="1:16" ht="18" customHeight="1">
      <c r="A12" s="33" t="s">
        <v>37</v>
      </c>
      <c r="B12" s="34">
        <v>7991</v>
      </c>
      <c r="C12" s="34">
        <f t="shared" si="0"/>
        <v>0</v>
      </c>
      <c r="D12" s="34"/>
      <c r="E12" s="34"/>
      <c r="F12" s="34"/>
      <c r="G12" s="34"/>
      <c r="H12" s="34"/>
      <c r="I12" s="46">
        <f t="shared" si="1"/>
        <v>7991</v>
      </c>
      <c r="M12" s="7"/>
      <c r="N12" s="7"/>
      <c r="O12" s="6"/>
      <c r="P12" s="6"/>
    </row>
    <row r="13" spans="1:16" ht="18" customHeight="1">
      <c r="A13" s="33" t="s">
        <v>38</v>
      </c>
      <c r="B13" s="34">
        <v>2381</v>
      </c>
      <c r="C13" s="34">
        <f t="shared" si="0"/>
        <v>0</v>
      </c>
      <c r="D13" s="34"/>
      <c r="E13" s="34"/>
      <c r="F13" s="34"/>
      <c r="G13" s="34"/>
      <c r="H13" s="34"/>
      <c r="I13" s="46">
        <f t="shared" si="1"/>
        <v>2381</v>
      </c>
      <c r="M13" s="7"/>
      <c r="N13" s="7"/>
      <c r="O13" s="6"/>
      <c r="P13" s="6"/>
    </row>
    <row r="14" spans="1:16" ht="18" customHeight="1">
      <c r="A14" s="33" t="s">
        <v>39</v>
      </c>
      <c r="B14" s="34">
        <v>3115</v>
      </c>
      <c r="C14" s="34">
        <f t="shared" si="0"/>
        <v>0</v>
      </c>
      <c r="D14" s="34"/>
      <c r="E14" s="34"/>
      <c r="F14" s="34"/>
      <c r="G14" s="34"/>
      <c r="H14" s="34"/>
      <c r="I14" s="46">
        <f t="shared" si="1"/>
        <v>3115</v>
      </c>
      <c r="M14" s="7"/>
      <c r="N14" s="7"/>
      <c r="O14" s="6"/>
      <c r="P14" s="6"/>
    </row>
    <row r="15" spans="1:16" ht="18" customHeight="1">
      <c r="A15" s="33" t="s">
        <v>40</v>
      </c>
      <c r="B15" s="34">
        <v>16750</v>
      </c>
      <c r="C15" s="34">
        <f t="shared" si="0"/>
        <v>0</v>
      </c>
      <c r="D15" s="34"/>
      <c r="E15" s="34"/>
      <c r="F15" s="34"/>
      <c r="G15" s="34"/>
      <c r="H15" s="34"/>
      <c r="I15" s="46">
        <f t="shared" si="1"/>
        <v>16750</v>
      </c>
      <c r="M15" s="7"/>
      <c r="N15" s="7"/>
      <c r="O15" s="6"/>
      <c r="P15" s="6"/>
    </row>
    <row r="16" spans="1:16" ht="18" customHeight="1">
      <c r="A16" s="33" t="s">
        <v>41</v>
      </c>
      <c r="B16" s="34">
        <v>1063</v>
      </c>
      <c r="C16" s="34">
        <f t="shared" si="0"/>
        <v>0</v>
      </c>
      <c r="D16" s="34"/>
      <c r="E16" s="34"/>
      <c r="F16" s="34"/>
      <c r="G16" s="34"/>
      <c r="H16" s="34"/>
      <c r="I16" s="46">
        <f t="shared" si="1"/>
        <v>1063</v>
      </c>
      <c r="M16" s="7"/>
      <c r="N16" s="7"/>
      <c r="O16" s="6"/>
      <c r="P16" s="6"/>
    </row>
    <row r="17" spans="1:16" ht="18" customHeight="1">
      <c r="A17" s="33" t="s">
        <v>42</v>
      </c>
      <c r="B17" s="34">
        <v>2163</v>
      </c>
      <c r="C17" s="34">
        <f t="shared" si="0"/>
        <v>0</v>
      </c>
      <c r="D17" s="34"/>
      <c r="E17" s="34"/>
      <c r="F17" s="34"/>
      <c r="G17" s="34"/>
      <c r="H17" s="34"/>
      <c r="I17" s="46">
        <f t="shared" si="1"/>
        <v>2163</v>
      </c>
      <c r="M17" s="7"/>
      <c r="N17" s="7"/>
      <c r="O17" s="6"/>
      <c r="P17" s="6"/>
    </row>
    <row r="18" spans="1:16" ht="18" customHeight="1">
      <c r="A18" s="33" t="s">
        <v>43</v>
      </c>
      <c r="B18" s="34">
        <v>2615</v>
      </c>
      <c r="C18" s="34">
        <f t="shared" si="0"/>
        <v>0</v>
      </c>
      <c r="D18" s="34"/>
      <c r="E18" s="34"/>
      <c r="F18" s="34"/>
      <c r="G18" s="34"/>
      <c r="H18" s="34"/>
      <c r="I18" s="46">
        <f t="shared" si="1"/>
        <v>2615</v>
      </c>
      <c r="M18" s="7"/>
      <c r="N18" s="7"/>
      <c r="O18" s="6"/>
      <c r="P18" s="6"/>
    </row>
    <row r="19" spans="1:16" ht="18" customHeight="1">
      <c r="A19" s="33" t="s">
        <v>44</v>
      </c>
      <c r="B19" s="34">
        <v>909</v>
      </c>
      <c r="C19" s="34">
        <f t="shared" si="0"/>
        <v>0</v>
      </c>
      <c r="D19" s="34"/>
      <c r="E19" s="34"/>
      <c r="F19" s="34"/>
      <c r="G19" s="34"/>
      <c r="H19" s="34"/>
      <c r="I19" s="46">
        <f t="shared" si="1"/>
        <v>909</v>
      </c>
      <c r="M19" s="7"/>
      <c r="N19" s="7"/>
      <c r="O19" s="6"/>
      <c r="P19" s="6"/>
    </row>
    <row r="20" spans="1:16" ht="18" customHeight="1">
      <c r="A20" s="33" t="s">
        <v>45</v>
      </c>
      <c r="B20" s="34">
        <v>3244</v>
      </c>
      <c r="C20" s="34">
        <f t="shared" si="0"/>
        <v>0</v>
      </c>
      <c r="D20" s="34"/>
      <c r="E20" s="34"/>
      <c r="F20" s="34"/>
      <c r="G20" s="34"/>
      <c r="H20" s="34"/>
      <c r="I20" s="46">
        <f t="shared" si="1"/>
        <v>3244</v>
      </c>
      <c r="M20" s="7"/>
      <c r="N20" s="7"/>
      <c r="O20" s="6"/>
      <c r="P20" s="6"/>
    </row>
    <row r="21" spans="1:16" ht="18" customHeight="1">
      <c r="A21" s="33" t="s">
        <v>46</v>
      </c>
      <c r="B21" s="34">
        <v>283</v>
      </c>
      <c r="C21" s="34">
        <f t="shared" si="0"/>
        <v>0</v>
      </c>
      <c r="D21" s="34"/>
      <c r="E21" s="34"/>
      <c r="F21" s="34"/>
      <c r="G21" s="34"/>
      <c r="H21" s="34"/>
      <c r="I21" s="46">
        <f t="shared" si="1"/>
        <v>283</v>
      </c>
      <c r="M21" s="7"/>
      <c r="N21" s="7"/>
      <c r="O21" s="6"/>
      <c r="P21" s="6"/>
    </row>
    <row r="22" spans="1:16" ht="18" customHeight="1">
      <c r="A22" s="45" t="s">
        <v>47</v>
      </c>
      <c r="B22" s="34">
        <v>300</v>
      </c>
      <c r="C22" s="34">
        <f t="shared" si="0"/>
        <v>0</v>
      </c>
      <c r="D22" s="34"/>
      <c r="E22" s="34"/>
      <c r="F22" s="34"/>
      <c r="G22" s="34"/>
      <c r="H22" s="34"/>
      <c r="I22" s="46">
        <f t="shared" si="1"/>
        <v>300</v>
      </c>
      <c r="M22" s="7"/>
      <c r="N22" s="7"/>
      <c r="O22" s="6"/>
      <c r="P22" s="6"/>
    </row>
    <row r="23" spans="1:16" ht="18" customHeight="1">
      <c r="A23" s="33" t="s">
        <v>48</v>
      </c>
      <c r="B23" s="34">
        <v>5500</v>
      </c>
      <c r="C23" s="34">
        <v>-1132</v>
      </c>
      <c r="D23" s="34"/>
      <c r="E23" s="34"/>
      <c r="F23" s="34"/>
      <c r="G23" s="34"/>
      <c r="H23" s="34">
        <v>0</v>
      </c>
      <c r="I23" s="46">
        <f t="shared" si="1"/>
        <v>4368</v>
      </c>
      <c r="M23" s="7"/>
      <c r="N23" s="7"/>
      <c r="O23" s="6"/>
      <c r="P23" s="6"/>
    </row>
    <row r="24" spans="1:16" ht="18" customHeight="1">
      <c r="A24" s="33" t="s">
        <v>49</v>
      </c>
      <c r="B24" s="34">
        <v>200</v>
      </c>
      <c r="C24" s="34">
        <f>SUM(D24:H24)</f>
        <v>0</v>
      </c>
      <c r="D24" s="34"/>
      <c r="E24" s="34"/>
      <c r="F24" s="34"/>
      <c r="G24" s="34"/>
      <c r="H24" s="34"/>
      <c r="I24" s="46">
        <f t="shared" si="1"/>
        <v>200</v>
      </c>
      <c r="M24" s="7"/>
      <c r="N24" s="7"/>
      <c r="O24" s="6"/>
      <c r="P24" s="6"/>
    </row>
    <row r="25" spans="1:16" s="64" customFormat="1" ht="18" customHeight="1">
      <c r="A25" s="61" t="s">
        <v>86</v>
      </c>
      <c r="B25" s="62">
        <f>SUM(B5:B24)</f>
        <v>108324</v>
      </c>
      <c r="C25" s="62">
        <f aca="true" t="shared" si="2" ref="C25:I25">SUM(C5:C24)</f>
        <v>-1132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3">
        <f t="shared" si="2"/>
        <v>107192</v>
      </c>
      <c r="M25" s="65"/>
      <c r="N25" s="65"/>
      <c r="O25" s="66"/>
      <c r="P25" s="66"/>
    </row>
    <row r="26" spans="1:16" ht="18" customHeight="1">
      <c r="A26" s="60" t="s">
        <v>87</v>
      </c>
      <c r="B26" s="59">
        <v>965</v>
      </c>
      <c r="C26" s="59"/>
      <c r="D26" s="59"/>
      <c r="E26" s="59"/>
      <c r="F26" s="59"/>
      <c r="G26" s="59"/>
      <c r="H26" s="59"/>
      <c r="I26" s="46">
        <f t="shared" si="1"/>
        <v>965</v>
      </c>
      <c r="M26" s="7"/>
      <c r="N26" s="7"/>
      <c r="O26" s="6"/>
      <c r="P26" s="6"/>
    </row>
    <row r="27" spans="1:16" ht="18" customHeight="1">
      <c r="A27" s="78" t="s">
        <v>90</v>
      </c>
      <c r="B27" s="59">
        <v>2050</v>
      </c>
      <c r="C27" s="59"/>
      <c r="D27" s="59"/>
      <c r="E27" s="59"/>
      <c r="F27" s="59"/>
      <c r="G27" s="59"/>
      <c r="H27" s="59"/>
      <c r="I27" s="46">
        <f t="shared" si="1"/>
        <v>2050</v>
      </c>
      <c r="M27" s="7"/>
      <c r="N27" s="7"/>
      <c r="O27" s="6"/>
      <c r="P27" s="6"/>
    </row>
    <row r="28" spans="1:16" s="64" customFormat="1" ht="18" customHeight="1" thickBot="1">
      <c r="A28" s="76" t="s">
        <v>88</v>
      </c>
      <c r="B28" s="75">
        <f>B25+B26+B27</f>
        <v>111339</v>
      </c>
      <c r="C28" s="75">
        <f aca="true" t="shared" si="3" ref="C28:I28">C25+C26+C27</f>
        <v>-1132</v>
      </c>
      <c r="D28" s="75">
        <f t="shared" si="3"/>
        <v>0</v>
      </c>
      <c r="E28" s="75">
        <f t="shared" si="3"/>
        <v>0</v>
      </c>
      <c r="F28" s="75">
        <f t="shared" si="3"/>
        <v>0</v>
      </c>
      <c r="G28" s="75">
        <f t="shared" si="3"/>
        <v>0</v>
      </c>
      <c r="H28" s="75">
        <f t="shared" si="3"/>
        <v>0</v>
      </c>
      <c r="I28" s="75">
        <f t="shared" si="3"/>
        <v>110207</v>
      </c>
      <c r="M28" s="65"/>
      <c r="N28" s="65"/>
      <c r="O28" s="66"/>
      <c r="P28" s="66"/>
    </row>
    <row r="29" ht="15" thickTop="1">
      <c r="B29" s="6"/>
    </row>
  </sheetData>
  <sheetProtection/>
  <mergeCells count="2">
    <mergeCell ref="A3:I3"/>
    <mergeCell ref="A1:I1"/>
  </mergeCells>
  <printOptions/>
  <pageMargins left="0.9448818897637796" right="0.1968503937007874" top="0.7086614173228347" bottom="0.4330708661417323" header="0.5118110236220472" footer="0.2362204724409449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1" width="32.375" style="0" customWidth="1"/>
    <col min="2" max="2" width="12.25390625" style="0" customWidth="1"/>
    <col min="3" max="3" width="11.125" style="0" customWidth="1"/>
    <col min="4" max="4" width="13.75390625" style="0" customWidth="1"/>
    <col min="5" max="5" width="25.50390625" style="0" customWidth="1"/>
    <col min="6" max="6" width="10.625" style="0" customWidth="1"/>
    <col min="7" max="7" width="11.125" style="0" customWidth="1"/>
    <col min="8" max="8" width="13.00390625" style="0" customWidth="1"/>
  </cols>
  <sheetData>
    <row r="1" spans="1:8" ht="22.5">
      <c r="A1" s="111" t="s">
        <v>92</v>
      </c>
      <c r="B1" s="111"/>
      <c r="C1" s="111"/>
      <c r="D1" s="111"/>
      <c r="E1" s="111"/>
      <c r="F1" s="111"/>
      <c r="G1" s="111"/>
      <c r="H1" s="111"/>
    </row>
    <row r="2" spans="1:8" ht="15" thickBot="1">
      <c r="A2" s="10" t="s">
        <v>5</v>
      </c>
      <c r="B2" s="10"/>
      <c r="C2" s="8"/>
      <c r="D2" s="8"/>
      <c r="E2" s="8"/>
      <c r="F2" s="8"/>
      <c r="G2" s="12" t="s">
        <v>55</v>
      </c>
      <c r="H2" s="12"/>
    </row>
    <row r="3" spans="1:8" ht="35.25" customHeight="1" thickTop="1">
      <c r="A3" s="116" t="s">
        <v>10</v>
      </c>
      <c r="B3" s="117"/>
      <c r="C3" s="117"/>
      <c r="D3" s="118"/>
      <c r="E3" s="119" t="s">
        <v>9</v>
      </c>
      <c r="F3" s="120"/>
      <c r="G3" s="120"/>
      <c r="H3" s="121"/>
    </row>
    <row r="4" spans="1:10" ht="41.25" customHeight="1">
      <c r="A4" s="19" t="s">
        <v>4</v>
      </c>
      <c r="B4" s="21" t="s">
        <v>8</v>
      </c>
      <c r="C4" s="21" t="s">
        <v>91</v>
      </c>
      <c r="D4" s="2" t="s">
        <v>1</v>
      </c>
      <c r="E4" s="2" t="s">
        <v>4</v>
      </c>
      <c r="F4" s="21" t="s">
        <v>8</v>
      </c>
      <c r="G4" s="21" t="s">
        <v>91</v>
      </c>
      <c r="H4" s="20" t="s">
        <v>1</v>
      </c>
      <c r="J4" s="22"/>
    </row>
    <row r="5" spans="1:10" ht="41.25" customHeight="1">
      <c r="A5" s="37" t="s">
        <v>51</v>
      </c>
      <c r="B5" s="82">
        <f>SUM(B6:B11)</f>
        <v>6430</v>
      </c>
      <c r="C5" s="82">
        <f>SUM(C6:C11)</f>
        <v>4496</v>
      </c>
      <c r="D5" s="82">
        <f>SUM(D6:D11)</f>
        <v>10926</v>
      </c>
      <c r="E5" s="85" t="s">
        <v>94</v>
      </c>
      <c r="F5" s="80">
        <v>120</v>
      </c>
      <c r="G5" s="80"/>
      <c r="H5" s="90">
        <f>SUM(F5:G5)</f>
        <v>120</v>
      </c>
      <c r="J5" s="22"/>
    </row>
    <row r="6" spans="1:8" ht="27" customHeight="1">
      <c r="A6" s="25" t="s">
        <v>52</v>
      </c>
      <c r="B6" s="79">
        <v>30</v>
      </c>
      <c r="C6" s="79">
        <v>152</v>
      </c>
      <c r="D6" s="79">
        <f aca="true" t="shared" si="0" ref="D6:D11">SUM(B6:C6)</f>
        <v>182</v>
      </c>
      <c r="E6" s="36" t="s">
        <v>53</v>
      </c>
      <c r="F6" s="81">
        <v>80</v>
      </c>
      <c r="G6" s="81"/>
      <c r="H6" s="90">
        <f aca="true" t="shared" si="1" ref="H6:H11">SUM(F6:G6)</f>
        <v>80</v>
      </c>
    </row>
    <row r="7" spans="1:8" ht="27" customHeight="1">
      <c r="A7" s="25" t="s">
        <v>99</v>
      </c>
      <c r="B7" s="79">
        <v>110</v>
      </c>
      <c r="C7" s="80">
        <v>400</v>
      </c>
      <c r="D7" s="79">
        <f t="shared" si="0"/>
        <v>510</v>
      </c>
      <c r="E7" s="36" t="s">
        <v>54</v>
      </c>
      <c r="F7" s="81">
        <v>6935</v>
      </c>
      <c r="G7" s="81">
        <v>4344</v>
      </c>
      <c r="H7" s="90">
        <f t="shared" si="1"/>
        <v>11279</v>
      </c>
    </row>
    <row r="8" spans="1:8" ht="27" customHeight="1">
      <c r="A8" s="25" t="s">
        <v>100</v>
      </c>
      <c r="B8" s="79">
        <v>100</v>
      </c>
      <c r="C8" s="80">
        <v>10</v>
      </c>
      <c r="D8" s="79">
        <f t="shared" si="0"/>
        <v>110</v>
      </c>
      <c r="E8" s="86" t="s">
        <v>95</v>
      </c>
      <c r="F8" s="81">
        <v>30</v>
      </c>
      <c r="G8" s="81">
        <v>152</v>
      </c>
      <c r="H8" s="90">
        <f t="shared" si="1"/>
        <v>182</v>
      </c>
    </row>
    <row r="9" spans="1:8" ht="27" customHeight="1">
      <c r="A9" s="25" t="s">
        <v>101</v>
      </c>
      <c r="B9" s="79">
        <v>5790</v>
      </c>
      <c r="C9" s="80">
        <v>3712</v>
      </c>
      <c r="D9" s="79">
        <f t="shared" si="0"/>
        <v>9502</v>
      </c>
      <c r="E9" s="36" t="s">
        <v>96</v>
      </c>
      <c r="F9" s="80">
        <v>20</v>
      </c>
      <c r="G9" s="81"/>
      <c r="H9" s="90">
        <f t="shared" si="1"/>
        <v>20</v>
      </c>
    </row>
    <row r="10" spans="1:8" ht="27" customHeight="1">
      <c r="A10" s="25" t="s">
        <v>102</v>
      </c>
      <c r="B10" s="79">
        <v>400</v>
      </c>
      <c r="C10" s="79">
        <v>222</v>
      </c>
      <c r="D10" s="79">
        <f t="shared" si="0"/>
        <v>622</v>
      </c>
      <c r="E10" s="36" t="s">
        <v>97</v>
      </c>
      <c r="F10" s="82">
        <v>1241</v>
      </c>
      <c r="G10" s="80"/>
      <c r="H10" s="90">
        <f t="shared" si="1"/>
        <v>1241</v>
      </c>
    </row>
    <row r="11" spans="1:8" ht="27" customHeight="1">
      <c r="A11" s="25"/>
      <c r="B11" s="79"/>
      <c r="C11" s="79"/>
      <c r="D11" s="79">
        <f t="shared" si="0"/>
        <v>0</v>
      </c>
      <c r="E11" s="91" t="s">
        <v>98</v>
      </c>
      <c r="F11" s="80">
        <v>190</v>
      </c>
      <c r="G11" s="82"/>
      <c r="H11" s="90">
        <f t="shared" si="1"/>
        <v>190</v>
      </c>
    </row>
    <row r="12" spans="1:8" ht="27" customHeight="1">
      <c r="A12" s="35" t="s">
        <v>93</v>
      </c>
      <c r="B12" s="82">
        <v>2186</v>
      </c>
      <c r="C12" s="82"/>
      <c r="D12" s="82">
        <f>B12+C12</f>
        <v>2186</v>
      </c>
      <c r="E12" s="92"/>
      <c r="F12" s="83"/>
      <c r="G12" s="80"/>
      <c r="H12" s="90"/>
    </row>
    <row r="13" spans="1:8" ht="27" customHeight="1">
      <c r="A13" s="87"/>
      <c r="B13" s="88"/>
      <c r="C13" s="88"/>
      <c r="D13" s="82"/>
      <c r="E13" s="89"/>
      <c r="F13" s="83"/>
      <c r="G13" s="83"/>
      <c r="H13" s="90"/>
    </row>
    <row r="14" spans="1:8" ht="27" customHeight="1">
      <c r="A14" s="28"/>
      <c r="B14" s="83"/>
      <c r="C14" s="83"/>
      <c r="D14" s="79"/>
      <c r="E14" s="29"/>
      <c r="F14" s="31"/>
      <c r="G14" s="31"/>
      <c r="H14" s="32"/>
    </row>
    <row r="15" spans="1:8" ht="30.75" customHeight="1" thickBot="1">
      <c r="A15" s="93" t="s">
        <v>11</v>
      </c>
      <c r="B15" s="84">
        <f>B5+B12</f>
        <v>8616</v>
      </c>
      <c r="C15" s="84">
        <f>C5+C12</f>
        <v>4496</v>
      </c>
      <c r="D15" s="84">
        <f>D5+D12</f>
        <v>13112</v>
      </c>
      <c r="E15" s="30" t="s">
        <v>12</v>
      </c>
      <c r="F15" s="30">
        <f>SUM(F5:F14)</f>
        <v>8616</v>
      </c>
      <c r="G15" s="30">
        <f>SUM(G5:G12)</f>
        <v>4496</v>
      </c>
      <c r="H15" s="38">
        <f>SUM(H5:H12)</f>
        <v>13112</v>
      </c>
    </row>
    <row r="16" ht="15" thickTop="1"/>
  </sheetData>
  <sheetProtection/>
  <mergeCells count="3">
    <mergeCell ref="A1:H1"/>
    <mergeCell ref="A3:D3"/>
    <mergeCell ref="E3:H3"/>
  </mergeCells>
  <printOptions/>
  <pageMargins left="0.8661417322834646" right="0.35433070866141736" top="0.984251968503937" bottom="0.3937007874015748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55.75390625" style="0" customWidth="1"/>
    <col min="2" max="2" width="24.50390625" style="0" customWidth="1"/>
    <col min="3" max="3" width="41.375" style="0" customWidth="1"/>
  </cols>
  <sheetData>
    <row r="1" spans="1:3" ht="22.5">
      <c r="A1" s="111" t="s">
        <v>108</v>
      </c>
      <c r="B1" s="122"/>
      <c r="C1" s="122"/>
    </row>
    <row r="2" spans="1:3" ht="15" thickBot="1">
      <c r="A2" s="130" t="s">
        <v>132</v>
      </c>
      <c r="B2" s="13"/>
      <c r="C2" s="4" t="s">
        <v>104</v>
      </c>
    </row>
    <row r="3" spans="1:3" ht="15" thickTop="1">
      <c r="A3" s="123" t="s">
        <v>105</v>
      </c>
      <c r="B3" s="125" t="s">
        <v>29</v>
      </c>
      <c r="C3" s="127" t="s">
        <v>106</v>
      </c>
    </row>
    <row r="4" spans="1:3" ht="14.25">
      <c r="A4" s="124"/>
      <c r="B4" s="126"/>
      <c r="C4" s="128"/>
    </row>
    <row r="5" spans="1:3" s="8" customFormat="1" ht="23.25" customHeight="1">
      <c r="A5" s="25" t="s">
        <v>109</v>
      </c>
      <c r="B5" s="98">
        <f>SUM(B6:B7)</f>
        <v>152</v>
      </c>
      <c r="C5" s="26"/>
    </row>
    <row r="6" spans="1:5" s="8" customFormat="1" ht="23.25" customHeight="1">
      <c r="A6" s="25" t="s">
        <v>116</v>
      </c>
      <c r="B6" s="97">
        <v>110</v>
      </c>
      <c r="C6" s="26"/>
      <c r="D6" s="100"/>
      <c r="E6" s="100"/>
    </row>
    <row r="7" spans="1:5" s="8" customFormat="1" ht="23.25" customHeight="1">
      <c r="A7" s="106" t="s">
        <v>117</v>
      </c>
      <c r="B7" s="97">
        <v>42</v>
      </c>
      <c r="C7" s="26"/>
      <c r="D7" s="100"/>
      <c r="E7" s="100"/>
    </row>
    <row r="8" spans="1:5" s="8" customFormat="1" ht="23.25" customHeight="1">
      <c r="A8" s="25" t="s">
        <v>110</v>
      </c>
      <c r="B8" s="97">
        <f>SUM(B9:B13)</f>
        <v>3712</v>
      </c>
      <c r="C8" s="94"/>
      <c r="D8" s="101"/>
      <c r="E8" s="101"/>
    </row>
    <row r="9" spans="1:5" s="8" customFormat="1" ht="23.25" customHeight="1">
      <c r="A9" s="25" t="s">
        <v>118</v>
      </c>
      <c r="B9" s="98">
        <v>2540</v>
      </c>
      <c r="C9" s="26" t="s">
        <v>128</v>
      </c>
      <c r="D9" s="102"/>
      <c r="E9" s="108" t="s">
        <v>6</v>
      </c>
    </row>
    <row r="10" spans="1:5" s="8" customFormat="1" ht="23.25" customHeight="1">
      <c r="A10" s="25" t="s">
        <v>119</v>
      </c>
      <c r="B10" s="98">
        <v>190</v>
      </c>
      <c r="C10" s="26" t="s">
        <v>113</v>
      </c>
      <c r="D10" s="102"/>
      <c r="E10" s="102"/>
    </row>
    <row r="11" spans="1:5" s="8" customFormat="1" ht="23.25" customHeight="1">
      <c r="A11" s="25" t="s">
        <v>120</v>
      </c>
      <c r="B11" s="98">
        <v>40</v>
      </c>
      <c r="C11" s="26" t="s">
        <v>114</v>
      </c>
      <c r="D11" s="102"/>
      <c r="E11" s="100"/>
    </row>
    <row r="12" spans="1:5" s="8" customFormat="1" ht="23.25" customHeight="1">
      <c r="A12" s="25" t="s">
        <v>121</v>
      </c>
      <c r="B12" s="98">
        <v>360</v>
      </c>
      <c r="C12" s="26" t="s">
        <v>126</v>
      </c>
      <c r="D12" s="102"/>
      <c r="E12" s="100"/>
    </row>
    <row r="13" spans="1:5" s="8" customFormat="1" ht="23.25" customHeight="1">
      <c r="A13" s="25" t="s">
        <v>122</v>
      </c>
      <c r="B13" s="98">
        <v>582</v>
      </c>
      <c r="C13" s="26" t="s">
        <v>129</v>
      </c>
      <c r="D13" s="102"/>
      <c r="E13" s="100"/>
    </row>
    <row r="14" spans="1:5" s="8" customFormat="1" ht="23.25" customHeight="1">
      <c r="A14" s="25" t="s">
        <v>111</v>
      </c>
      <c r="B14" s="98">
        <f>SUM(B15:B15)</f>
        <v>400</v>
      </c>
      <c r="C14" s="26"/>
      <c r="D14" s="102"/>
      <c r="E14" s="100"/>
    </row>
    <row r="15" spans="1:5" s="8" customFormat="1" ht="23.25" customHeight="1">
      <c r="A15" s="106" t="s">
        <v>123</v>
      </c>
      <c r="B15" s="98">
        <v>400</v>
      </c>
      <c r="C15" s="26" t="s">
        <v>125</v>
      </c>
      <c r="D15" s="102"/>
      <c r="E15" s="100"/>
    </row>
    <row r="16" spans="1:5" s="8" customFormat="1" ht="23.25" customHeight="1">
      <c r="A16" s="25" t="s">
        <v>112</v>
      </c>
      <c r="B16" s="98">
        <v>10</v>
      </c>
      <c r="C16" s="26"/>
      <c r="D16" s="102"/>
      <c r="E16" s="100"/>
    </row>
    <row r="17" spans="1:4" s="8" customFormat="1" ht="23.25" customHeight="1">
      <c r="A17" s="25" t="s">
        <v>130</v>
      </c>
      <c r="B17" s="98">
        <v>222</v>
      </c>
      <c r="C17" s="26"/>
      <c r="D17" s="103"/>
    </row>
    <row r="18" spans="1:5" s="8" customFormat="1" ht="23.25" customHeight="1">
      <c r="A18" s="107" t="s">
        <v>124</v>
      </c>
      <c r="B18" s="98">
        <v>222</v>
      </c>
      <c r="C18" s="26" t="s">
        <v>115</v>
      </c>
      <c r="D18" s="102"/>
      <c r="E18" s="100"/>
    </row>
    <row r="19" spans="1:5" s="8" customFormat="1" ht="23.25" customHeight="1">
      <c r="A19" s="104"/>
      <c r="B19" s="99"/>
      <c r="C19" s="95"/>
      <c r="D19" s="102"/>
      <c r="E19" s="100"/>
    </row>
    <row r="20" spans="1:3" s="8" customFormat="1" ht="23.25" customHeight="1" thickBot="1">
      <c r="A20" s="93" t="s">
        <v>107</v>
      </c>
      <c r="B20" s="96">
        <f>B5+B8+B14+B16+B17</f>
        <v>4496</v>
      </c>
      <c r="C20" s="105"/>
    </row>
    <row r="21" spans="3:4" ht="15" thickTop="1">
      <c r="C21" s="14"/>
      <c r="D21" s="5"/>
    </row>
    <row r="22" ht="14.25">
      <c r="B22" s="17"/>
    </row>
    <row r="25" ht="14.25">
      <c r="B25" s="17"/>
    </row>
  </sheetData>
  <sheetProtection/>
  <mergeCells count="4">
    <mergeCell ref="A1:C1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2016-11-25T08:36:11Z</cp:lastPrinted>
  <dcterms:created xsi:type="dcterms:W3CDTF">2005-04-07T06:15:29Z</dcterms:created>
  <dcterms:modified xsi:type="dcterms:W3CDTF">2016-11-28T02:51:19Z</dcterms:modified>
  <cp:category/>
  <cp:version/>
  <cp:contentType/>
  <cp:contentStatus/>
</cp:coreProperties>
</file>